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ViK\Zoni\"/>
    </mc:Choice>
  </mc:AlternateContent>
  <bookViews>
    <workbookView xWindow="0" yWindow="0" windowWidth="19440" windowHeight="14235"/>
  </bookViews>
  <sheets>
    <sheet name="Blank1" sheetId="4" r:id="rId1"/>
    <sheet name="Primer1" sheetId="2" r:id="rId2"/>
    <sheet name="Blank2" sheetId="1" r:id="rId3"/>
    <sheet name="Primer2" sheetId="3" r:id="rId4"/>
    <sheet name="Blank3" sheetId="10" r:id="rId5"/>
    <sheet name="Primer3" sheetId="11" r:id="rId6"/>
    <sheet name="Blank4" sheetId="5" r:id="rId7"/>
    <sheet name="Primer5" sheetId="9" r:id="rId8"/>
    <sheet name="Blank6" sheetId="8" r:id="rId9"/>
    <sheet name="Blanka7" sheetId="12" r:id="rId10"/>
    <sheet name="Primer7" sheetId="14" r:id="rId11"/>
    <sheet name="Blanka8" sheetId="13" r:id="rId12"/>
  </sheets>
  <definedNames>
    <definedName name="_xlnm.Print_Area" localSheetId="4">Blank3!$A$1:$M$49</definedName>
    <definedName name="_xlnm.Print_Area" localSheetId="9">Blanka7!$A$1:$F$46</definedName>
    <definedName name="_xlnm.Print_Area" localSheetId="5">Primer3!$A$1:$Q$49</definedName>
  </definedNames>
  <calcPr calcId="162913"/>
</workbook>
</file>

<file path=xl/calcChain.xml><?xml version="1.0" encoding="utf-8"?>
<calcChain xmlns="http://schemas.openxmlformats.org/spreadsheetml/2006/main">
  <c r="F15" i="9" l="1"/>
  <c r="H15" i="9"/>
  <c r="F43" i="9"/>
  <c r="F45" i="9" s="1"/>
  <c r="F46" i="9" s="1"/>
  <c r="F10" i="9"/>
  <c r="H10" i="9"/>
  <c r="H26" i="9"/>
  <c r="H27" i="9"/>
  <c r="H28" i="9"/>
  <c r="H29" i="9"/>
  <c r="H20" i="9"/>
  <c r="H21" i="9" s="1"/>
  <c r="I21" i="9" s="1"/>
  <c r="H13" i="9"/>
  <c r="H14" i="9"/>
  <c r="F9" i="9"/>
  <c r="H9" i="9" s="1"/>
  <c r="F11" i="9"/>
  <c r="H11" i="9" s="1"/>
  <c r="F12" i="9"/>
  <c r="H12" i="9" s="1"/>
  <c r="H24" i="9"/>
  <c r="H30" i="9" s="1"/>
  <c r="I30" i="9" s="1"/>
  <c r="H25" i="9"/>
  <c r="E21" i="2"/>
  <c r="E19" i="2"/>
  <c r="F19" i="2" s="1"/>
  <c r="F20" i="2"/>
  <c r="E20" i="2"/>
  <c r="F21" i="2"/>
  <c r="E16" i="2"/>
  <c r="E17" i="2"/>
  <c r="F18" i="2" s="1"/>
  <c r="E18" i="2"/>
  <c r="E15" i="2"/>
  <c r="F16" i="2" s="1"/>
  <c r="F17" i="2"/>
  <c r="H16" i="9" l="1"/>
  <c r="I16" i="9" s="1"/>
  <c r="I32" i="9" l="1"/>
  <c r="I35" i="9" s="1"/>
  <c r="I39" i="9"/>
  <c r="F48" i="9" s="1"/>
</calcChain>
</file>

<file path=xl/sharedStrings.xml><?xml version="1.0" encoding="utf-8"?>
<sst xmlns="http://schemas.openxmlformats.org/spreadsheetml/2006/main" count="718" uniqueCount="486">
  <si>
    <t>Бланка за локализиране на теч в зона /населено място/ с високи загуби на вода</t>
  </si>
  <si>
    <t>Водоснабдяване и канализация ООД Русе</t>
  </si>
  <si>
    <t>Име на населено място /зона/</t>
  </si>
  <si>
    <t>№ на зона</t>
  </si>
  <si>
    <t xml:space="preserve">ПЕР </t>
  </si>
  <si>
    <t>Съставил</t>
  </si>
  <si>
    <t>Подпис</t>
  </si>
  <si>
    <t>Дата</t>
  </si>
  <si>
    <t>Имена на участниците в екипа</t>
  </si>
  <si>
    <t>Използвана апаратура</t>
  </si>
  <si>
    <t>Изразходени човекочасове</t>
  </si>
  <si>
    <t xml:space="preserve">Изминати километри с лекотоварен автомобил </t>
  </si>
  <si>
    <t>Вид на арматурата /СК;ПХ;Водомер;др./</t>
  </si>
  <si>
    <t>Адрес</t>
  </si>
  <si>
    <t>Общ брой прослушана арматура .......  Бр.</t>
  </si>
  <si>
    <t>Номер по ред</t>
  </si>
  <si>
    <t>2.Определяне точно местоположението на теча.</t>
  </si>
  <si>
    <t>Забележка</t>
  </si>
  <si>
    <t>3.Потвърден теч след изкоп</t>
  </si>
  <si>
    <t>4.Отстранен теч</t>
  </si>
  <si>
    <t>Минимална консумация преди намесата,м3/ч</t>
  </si>
  <si>
    <t>Минимална консумация след намесата,м3/ч</t>
  </si>
  <si>
    <t>Разлика,м3/ч</t>
  </si>
  <si>
    <t>Подадена вода в зоната преди намесата,м3/д</t>
  </si>
  <si>
    <t>Подадена вода в зоната след намесата,м3/д</t>
  </si>
  <si>
    <t>Разлика,м3/д</t>
  </si>
  <si>
    <t>Схема на зоната с местоположението на стъпковите кранове</t>
  </si>
  <si>
    <t xml:space="preserve">Бланка за стъпково измерване на дебит  в зона /населено място/ </t>
  </si>
  <si>
    <t>с високи загуби на вода</t>
  </si>
  <si>
    <t>№ на стъпка</t>
  </si>
  <si>
    <t>№ на подзона</t>
  </si>
  <si>
    <t>Време</t>
  </si>
  <si>
    <t>Разлика,л/с</t>
  </si>
  <si>
    <t>Qзам., л/с</t>
  </si>
  <si>
    <t xml:space="preserve">Дата </t>
  </si>
  <si>
    <t>Съставил:</t>
  </si>
  <si>
    <t>Графика - зависимост на подадената вода от № на стъпката.</t>
  </si>
  <si>
    <t>Русе</t>
  </si>
  <si>
    <t>Дружба 3 разширение</t>
  </si>
  <si>
    <t>Б.Колев</t>
  </si>
  <si>
    <t>СК</t>
  </si>
  <si>
    <t>ул.Перник 31</t>
  </si>
  <si>
    <t>Кръстовище ул.Перник;ул.Заря</t>
  </si>
  <si>
    <t>ПХ</t>
  </si>
  <si>
    <t>пред ЖП гарата</t>
  </si>
  <si>
    <t>В</t>
  </si>
  <si>
    <t>бл.Чапаев вх.Е</t>
  </si>
  <si>
    <t>ул.Перуника 19</t>
  </si>
  <si>
    <t>Общ брой прослушана арматура 79  Бр.</t>
  </si>
  <si>
    <t>Дължина на обследваната мрежа 3,5 км</t>
  </si>
  <si>
    <t>Водопровод Ф150 АС до ЖП гарата</t>
  </si>
  <si>
    <t>пропадане до тротоара</t>
  </si>
  <si>
    <t>Спестена вода,м3/ч</t>
  </si>
  <si>
    <t>Корелатор</t>
  </si>
  <si>
    <t>Е.Захариев</t>
  </si>
  <si>
    <t>Уред за трасе</t>
  </si>
  <si>
    <t>Ж.Пенчев</t>
  </si>
  <si>
    <t>Уред за шум</t>
  </si>
  <si>
    <t>не</t>
  </si>
  <si>
    <t>Най-голям спад</t>
  </si>
  <si>
    <t>спадът на подадената вода е най-голям - 5,1 и 4,3 л/с.</t>
  </si>
  <si>
    <t>Ще извършим подробно обследване на подзони № .............,защото при тях</t>
  </si>
  <si>
    <t>спадът на подадената вода е най-голям - .............. л/с.</t>
  </si>
  <si>
    <t>Бланка №1</t>
  </si>
  <si>
    <t>Бланка №2</t>
  </si>
  <si>
    <t>Опис на апаратурата за откриване на скрити течове</t>
  </si>
  <si>
    <t>Бланка 4</t>
  </si>
  <si>
    <t>Предназначение</t>
  </si>
  <si>
    <t>Фирма</t>
  </si>
  <si>
    <t>Модел</t>
  </si>
  <si>
    <t>Цена</t>
  </si>
  <si>
    <t>Местоположение</t>
  </si>
  <si>
    <t>Оператор</t>
  </si>
  <si>
    <t>Годишен отчет на дейността по откриване на скрити течове</t>
  </si>
  <si>
    <t>Бланка 6</t>
  </si>
  <si>
    <t>Обща дължина на мрежата,км</t>
  </si>
  <si>
    <t>% обследвана мрежа</t>
  </si>
  <si>
    <t>Брой открити течове</t>
  </si>
  <si>
    <t>Брой отстранени теча</t>
  </si>
  <si>
    <t>Ефект от дейността</t>
  </si>
  <si>
    <t>Спестени водни количества  х.м3</t>
  </si>
  <si>
    <t>Спестени средства  х.лв</t>
  </si>
  <si>
    <t>Разходи за дейността   х.лв</t>
  </si>
  <si>
    <t>13,01</t>
  </si>
  <si>
    <t>Подзона за обсл.</t>
  </si>
  <si>
    <t>Ще извършим подробно обследване на подзони № 3 и 6,защото при тях</t>
  </si>
  <si>
    <t>№ подзона</t>
  </si>
  <si>
    <t>Спешност на ремонта</t>
  </si>
  <si>
    <t>Не</t>
  </si>
  <si>
    <t>Открити течове</t>
  </si>
  <si>
    <t>Ремонтирани течове</t>
  </si>
  <si>
    <t>Ед. мярка</t>
  </si>
  <si>
    <t>Ед. цена</t>
  </si>
  <si>
    <t>Кол.</t>
  </si>
  <si>
    <t>Сума</t>
  </si>
  <si>
    <t>Разходомер</t>
  </si>
  <si>
    <t>ден</t>
  </si>
  <si>
    <t>Земен микрофон</t>
  </si>
  <si>
    <t>бр.</t>
  </si>
  <si>
    <t>Техника общо</t>
  </si>
  <si>
    <t>час</t>
  </si>
  <si>
    <t xml:space="preserve">автомобил </t>
  </si>
  <si>
    <t>средства за безопасност</t>
  </si>
  <si>
    <t>Общо директни разходи</t>
  </si>
  <si>
    <t>Общи разходи</t>
  </si>
  <si>
    <t>Административни разходи</t>
  </si>
  <si>
    <t xml:space="preserve">Администрация </t>
  </si>
  <si>
    <t>Директор, офис мениджър, счетоводител и др. Общи р-ди</t>
  </si>
  <si>
    <t>ТОТАЛ</t>
  </si>
  <si>
    <t>Бланка 5</t>
  </si>
  <si>
    <t xml:space="preserve"> Д О К Л А Д</t>
  </si>
  <si>
    <t>■ ТЕХНИЧЕСКИ РЪКОВОДИТЕЛ</t>
  </si>
  <si>
    <t>№</t>
  </si>
  <si>
    <t>за отстранена на авария</t>
  </si>
  <si>
    <t>Ярослав Христов Пенаков</t>
  </si>
  <si>
    <t>1.МЕСТОПОЛОЖЕНИЕ</t>
  </si>
  <si>
    <t>кв.Дружба 2,</t>
  </si>
  <si>
    <t>населено място</t>
  </si>
  <si>
    <t>ул."Пашалница пл-на" № 5</t>
  </si>
  <si>
    <t>КОД</t>
  </si>
  <si>
    <t>■ Скица при необходимост</t>
  </si>
  <si>
    <t>■</t>
  </si>
  <si>
    <t xml:space="preserve">Прекъсване за </t>
  </si>
  <si>
    <t>часа</t>
  </si>
  <si>
    <t>■ Изолиран район</t>
  </si>
  <si>
    <t xml:space="preserve">       ■ Дата и час на</t>
  </si>
  <si>
    <t>○ улица</t>
  </si>
  <si>
    <t xml:space="preserve">            ● започване</t>
  </si>
  <si>
    <t>○ район</t>
  </si>
  <si>
    <t>12.11.2015г.</t>
  </si>
  <si>
    <t>○ квартал</t>
  </si>
  <si>
    <t>○ населено място</t>
  </si>
  <si>
    <t xml:space="preserve">            ● завършване</t>
  </si>
  <si>
    <t>Брой абонати</t>
  </si>
  <si>
    <t>■ Докладвана на</t>
  </si>
  <si>
    <t>● Възст.настилка</t>
  </si>
  <si>
    <t>■ Повърхност</t>
  </si>
  <si>
    <t>■ Тип почва</t>
  </si>
  <si>
    <t>■ От кого</t>
  </si>
  <si>
    <t>○ асфалт</t>
  </si>
  <si>
    <t>○ земна</t>
  </si>
  <si>
    <t>○ наш работник</t>
  </si>
  <si>
    <t>■ Причини за възникване</t>
  </si>
  <si>
    <t>○ бетон</t>
  </si>
  <si>
    <t>○ глинеста</t>
  </si>
  <si>
    <t>○ гражданин</t>
  </si>
  <si>
    <t>дупка на етернит Ф 100мм</t>
  </si>
  <si>
    <t>○ паваж</t>
  </si>
  <si>
    <t>○ песъчлива</t>
  </si>
  <si>
    <t>○ ЦДП</t>
  </si>
  <si>
    <t>водата от аварията влизаше</t>
  </si>
  <si>
    <t>○ насип</t>
  </si>
  <si>
    <t>■ Движение на МПС</t>
  </si>
  <si>
    <t>по канална мрежа на БТК и се</t>
  </si>
  <si>
    <t>○ друга</t>
  </si>
  <si>
    <t>○ скална</t>
  </si>
  <si>
    <t>○ интензивно</t>
  </si>
  <si>
    <t>появяваше в шахта на ул.Казанлък</t>
  </si>
  <si>
    <t>○ льос</t>
  </si>
  <si>
    <t>○ средно</t>
  </si>
  <si>
    <t>и влизаше в канализационна шахта</t>
  </si>
  <si>
    <t>○ слабо</t>
  </si>
  <si>
    <t>○ площ</t>
  </si>
  <si>
    <r>
      <t>.….5...м</t>
    </r>
    <r>
      <rPr>
        <b/>
        <vertAlign val="superscript"/>
        <sz val="12"/>
        <rFont val="Arial"/>
        <family val="2"/>
        <charset val="204"/>
      </rPr>
      <t>2</t>
    </r>
  </si>
  <si>
    <t xml:space="preserve">   ………….</t>
  </si>
  <si>
    <t>○ няма</t>
  </si>
  <si>
    <t xml:space="preserve">   …………….</t>
  </si>
  <si>
    <t>2. ДАННИ ЗА ВОДОПРОВОДА</t>
  </si>
  <si>
    <t>■  Материал</t>
  </si>
  <si>
    <t>■  Диаметър</t>
  </si>
  <si>
    <t>■  Връзки</t>
  </si>
  <si>
    <t>■  Изолация</t>
  </si>
  <si>
    <t>■ Физическо състояние</t>
  </si>
  <si>
    <t>○  етернит</t>
  </si>
  <si>
    <t>○  жибо</t>
  </si>
  <si>
    <t>○ битум</t>
  </si>
  <si>
    <t>○ стомана</t>
  </si>
  <si>
    <t>○ симплекс</t>
  </si>
  <si>
    <t>○  полимерна</t>
  </si>
  <si>
    <t>○ чугун</t>
  </si>
  <si>
    <t>■  Атмосфери</t>
  </si>
  <si>
    <t>○ Джонсан</t>
  </si>
  <si>
    <t>добро</t>
  </si>
  <si>
    <t>○  друг</t>
  </si>
  <si>
    <t>(дебелина)</t>
  </si>
  <si>
    <t>○ фланшова</t>
  </si>
  <si>
    <t xml:space="preserve">   ……………</t>
  </si>
  <si>
    <t xml:space="preserve">   ………..</t>
  </si>
  <si>
    <t>○  без защита</t>
  </si>
  <si>
    <t>3. ДАННИ ЗА АВАРИЯТА</t>
  </si>
  <si>
    <t>■ Вид авария</t>
  </si>
  <si>
    <t>■ Разположение</t>
  </si>
  <si>
    <t>■ Използвани</t>
  </si>
  <si>
    <t>■ Приблизителна загуба</t>
  </si>
  <si>
    <t>○ тръба</t>
  </si>
  <si>
    <t xml:space="preserve">   …3 м/ч…..</t>
  </si>
  <si>
    <t xml:space="preserve">   на вода……….м.куб.</t>
  </si>
  <si>
    <t>○ връзка</t>
  </si>
  <si>
    <t>○ коляно (крива)</t>
  </si>
  <si>
    <t>…2 х 5,30…….. ч.ч.</t>
  </si>
  <si>
    <t>■ ПОВТАРЯЕМОСТ</t>
  </si>
  <si>
    <t>○ дупка &lt; 10 мм</t>
  </si>
  <si>
    <t>○ скоба (тетка)</t>
  </si>
  <si>
    <t>■ Вложени м-ли</t>
  </si>
  <si>
    <t>○ слаба</t>
  </si>
  <si>
    <t>○ дупка &gt; 10 мм</t>
  </si>
  <si>
    <t xml:space="preserve">○ СК </t>
  </si>
  <si>
    <t>○ средна</t>
  </si>
  <si>
    <t>○ надка</t>
  </si>
  <si>
    <t>○ ПХ</t>
  </si>
  <si>
    <t xml:space="preserve">хромникелова скоба </t>
  </si>
  <si>
    <t>○ честа</t>
  </si>
  <si>
    <t>○ друго</t>
  </si>
  <si>
    <t>Ф 100 - 1 бр.</t>
  </si>
  <si>
    <t>○ много честа</t>
  </si>
  <si>
    <t xml:space="preserve">   …………..</t>
  </si>
  <si>
    <t xml:space="preserve">        Подпис:</t>
  </si>
  <si>
    <t>………………………</t>
  </si>
  <si>
    <t>АВ-01</t>
  </si>
  <si>
    <t xml:space="preserve">   на вода 300 м.куб.</t>
  </si>
  <si>
    <t>Бланка 3</t>
  </si>
  <si>
    <r>
      <t>.…....м</t>
    </r>
    <r>
      <rPr>
        <b/>
        <vertAlign val="superscript"/>
        <sz val="12"/>
        <rFont val="Arial"/>
        <family val="2"/>
        <charset val="204"/>
      </rPr>
      <t>2</t>
    </r>
  </si>
  <si>
    <t xml:space="preserve">   ……..м см.</t>
  </si>
  <si>
    <t>……….. ч.ч.</t>
  </si>
  <si>
    <t>ПЕР ...................................</t>
  </si>
  <si>
    <t xml:space="preserve">ВГ .................................. </t>
  </si>
  <si>
    <t>Обект ...............................</t>
  </si>
  <si>
    <t>Име на зоната ...................................................</t>
  </si>
  <si>
    <t>Номер на зоната .............</t>
  </si>
  <si>
    <r>
      <t>Водопровод</t>
    </r>
    <r>
      <rPr>
        <sz val="12"/>
        <rFont val="Times New Roman"/>
        <family val="1"/>
        <charset val="204"/>
      </rPr>
      <t xml:space="preserve"> </t>
    </r>
  </si>
  <si>
    <t>Диаметър ........мм</t>
  </si>
  <si>
    <t>Дебелина на тръбата ........мм</t>
  </si>
  <si>
    <t>Материал.........................</t>
  </si>
  <si>
    <t>Водомер/Разходомер</t>
  </si>
  <si>
    <t>Тип/Модел ...............................</t>
  </si>
  <si>
    <t>Диаметър..........мм</t>
  </si>
  <si>
    <t>Константа ......... м3/импулс</t>
  </si>
  <si>
    <t>Дата на последната калибровка ....................</t>
  </si>
  <si>
    <t>Qном ............. л/с</t>
  </si>
  <si>
    <t>Qмин ...............л/с</t>
  </si>
  <si>
    <t>Qмакс ............... л/с</t>
  </si>
  <si>
    <t>GPS локация</t>
  </si>
  <si>
    <t>Място на измерването в технологичната схема</t>
  </si>
  <si>
    <t xml:space="preserve">Дата на последното изменение/проверка  ............................ </t>
  </si>
  <si>
    <t>Бланка 7</t>
  </si>
  <si>
    <t>Схема на монтаж с прилежащите арматури – СК;филтър;демонтажна връзка;редукции и др.</t>
  </si>
  <si>
    <t>Затв.на СК №</t>
  </si>
  <si>
    <t>Измерването на водните количества може да се изпълни с разходомер.</t>
  </si>
  <si>
    <t>В този случай директно се измерва моментния дебит в л/с.</t>
  </si>
  <si>
    <t>○ Джонсън</t>
  </si>
  <si>
    <t>машино смяна багер</t>
  </si>
  <si>
    <t>машино смяна самосвал</t>
  </si>
  <si>
    <t>ПРИМЕР ЗА МЕСЕЧЕН ОТЧЕТ НА РАЗХОДИТЕ И ПРИХОДИТЕ</t>
  </si>
  <si>
    <t>Себестойност на водата,лв/м3</t>
  </si>
  <si>
    <t>Спестена вода за 1 годинa,m3</t>
  </si>
  <si>
    <t>Спестена разходи за 1 годинa,лв</t>
  </si>
  <si>
    <t>Това е високоефективна инвестиция и трябва да се разширява обхвата и.</t>
  </si>
  <si>
    <t>1.Разходи</t>
  </si>
  <si>
    <t>2.Приходи от дейността.</t>
  </si>
  <si>
    <t>3.Съотношение приходи към разходи</t>
  </si>
  <si>
    <t>Материали</t>
  </si>
  <si>
    <t>Труд</t>
  </si>
  <si>
    <t>Машини и апаратура</t>
  </si>
  <si>
    <t>Човекочасове</t>
  </si>
  <si>
    <t>Ср.раб. заплата</t>
  </si>
  <si>
    <t>Тръби</t>
  </si>
  <si>
    <t>Фасонни части</t>
  </si>
  <si>
    <t>Насипни материали</t>
  </si>
  <si>
    <t>Възстановяване на пътна настилка</t>
  </si>
  <si>
    <t>Други</t>
  </si>
  <si>
    <t>лв</t>
  </si>
  <si>
    <t>Обследвана мрежа,км</t>
  </si>
  <si>
    <t>Прослушани точки от мрежата</t>
  </si>
  <si>
    <t>При 1  лев  вложен за дейността се пестят 8 лв.</t>
  </si>
  <si>
    <t>1. Бързо директно прослушване на подзоната за шум и съмнение за теч.</t>
  </si>
  <si>
    <t>Регистрационна форма на зона за измерване на водни количества</t>
  </si>
  <si>
    <t>Дължина на водопроводите...........км</t>
  </si>
  <si>
    <t>Брой отклонения ...............</t>
  </si>
  <si>
    <t>Брой обслужвано население..............</t>
  </si>
  <si>
    <t>Регистрирана минимална нощна консумация ............л/с</t>
  </si>
  <si>
    <t>Данни за средството за измерване на водните количества-водомер;разходомер и неговия монтаж</t>
  </si>
  <si>
    <t>Съставил: /имена/.......................................................... Подпис ............................</t>
  </si>
  <si>
    <t>Приложени снимки на шахтата и средството за измерване</t>
  </si>
  <si>
    <t>Средно налягане в зоната.......м</t>
  </si>
  <si>
    <t>Минимално налягане ......м</t>
  </si>
  <si>
    <t>Максимално налягане.........м</t>
  </si>
  <si>
    <t>z =………см</t>
  </si>
  <si>
    <t xml:space="preserve">Размери на шахтата </t>
  </si>
  <si>
    <t xml:space="preserve"> х = ...............см</t>
  </si>
  <si>
    <t>у = ...........см</t>
  </si>
  <si>
    <t>х = ............</t>
  </si>
  <si>
    <t>у = .............</t>
  </si>
  <si>
    <t>z =………….</t>
  </si>
  <si>
    <t>Адрес;Координати (x;y)</t>
  </si>
  <si>
    <t>Разходи за отстраняване на аварията ....... лв.</t>
  </si>
  <si>
    <t>Забележка: Коментар за аварията и калкулация на направените разходи на гърба</t>
  </si>
  <si>
    <t>средно налягане ......м</t>
  </si>
  <si>
    <t>средно налягане 54 м</t>
  </si>
  <si>
    <t>дълбочина..1.6 м</t>
  </si>
  <si>
    <t>дълбочина ......м</t>
  </si>
  <si>
    <t>10 атм</t>
  </si>
  <si>
    <t>28.11.16</t>
  </si>
  <si>
    <t>Доклад за отстранена авария</t>
  </si>
  <si>
    <t>Карнет №/Партида №/Квартал</t>
  </si>
  <si>
    <t>улица,номер,парцел,(ОК..........  ОК............)</t>
  </si>
  <si>
    <t>1.Населено място</t>
  </si>
  <si>
    <t xml:space="preserve"> ■ Дата и час на</t>
  </si>
  <si>
    <t xml:space="preserve"> започване</t>
  </si>
  <si>
    <t>Форма за регистрация на авариите в DMA във ВиК Русе ООД</t>
  </si>
  <si>
    <t>В празните клетки при промяна на ситуацията се попълва датата на възникване на събитието.</t>
  </si>
  <si>
    <t>Номер на зона</t>
  </si>
  <si>
    <t>Име на зона</t>
  </si>
  <si>
    <t>Съмнение за авария</t>
  </si>
  <si>
    <t>Търсене</t>
  </si>
  <si>
    <t>Открита авария</t>
  </si>
  <si>
    <t>Отстранена авария</t>
  </si>
  <si>
    <t>Шахта в гр.Сливо поле</t>
  </si>
  <si>
    <t xml:space="preserve">Сливо поле </t>
  </si>
  <si>
    <t>Шахта в с.Борисово</t>
  </si>
  <si>
    <t>Борисово</t>
  </si>
  <si>
    <t>22,03.16</t>
  </si>
  <si>
    <t>23,03.16</t>
  </si>
  <si>
    <t>26,03.16</t>
  </si>
  <si>
    <t>27,03.16</t>
  </si>
  <si>
    <t>Сливица</t>
  </si>
  <si>
    <t>НР Щръклево</t>
  </si>
  <si>
    <t>НР Щръклево от Нисово</t>
  </si>
  <si>
    <t>НР Щръклево за Щръклево</t>
  </si>
  <si>
    <t>Шахта до ЕС 4 Мартен</t>
  </si>
  <si>
    <t>Мартен ЕС4</t>
  </si>
  <si>
    <t>Шахта до гаражи Мартен</t>
  </si>
  <si>
    <t>Мартен гаражи</t>
  </si>
  <si>
    <t>Шахта до ПС Мартен</t>
  </si>
  <si>
    <t>Сандрово</t>
  </si>
  <si>
    <t>ПС Николово 2 към НР</t>
  </si>
  <si>
    <t>Николово</t>
  </si>
  <si>
    <t>Шахта Николово НЗ</t>
  </si>
  <si>
    <t>Николово НЗ</t>
  </si>
  <si>
    <t>Шахта на ПС Дунарит</t>
  </si>
  <si>
    <t>ПС Дунарит</t>
  </si>
  <si>
    <t>Шахта до НКР Лесопарк</t>
  </si>
  <si>
    <t>Червена вода</t>
  </si>
  <si>
    <t>ПС ІІІ-ти подем Русе</t>
  </si>
  <si>
    <t>Дружба 1  ВЗ</t>
  </si>
  <si>
    <t>Дружба 2  ВЗ</t>
  </si>
  <si>
    <t>НР Кота 157</t>
  </si>
  <si>
    <t>НР Кота 121</t>
  </si>
  <si>
    <t>НР 5500 м</t>
  </si>
  <si>
    <t>ПС Кота 157</t>
  </si>
  <si>
    <t>Дружба 3</t>
  </si>
  <si>
    <t>НКР кота 190</t>
  </si>
  <si>
    <t>Разходомер Ф600 Русе</t>
  </si>
  <si>
    <t>НР Средна кула</t>
  </si>
  <si>
    <t>Ср.кула ВЗ</t>
  </si>
  <si>
    <t>Шахта до гробищния парк</t>
  </si>
  <si>
    <t>Чародейка Г север</t>
  </si>
  <si>
    <t>Шахта в кв.Чародейка</t>
  </si>
  <si>
    <t>Чародейка Г юг</t>
  </si>
  <si>
    <t>ПС Баниска</t>
  </si>
  <si>
    <t>ИР Баниска</t>
  </si>
  <si>
    <t>Могилино</t>
  </si>
  <si>
    <t>Гравитачен Баниска</t>
  </si>
  <si>
    <t>Баниска</t>
  </si>
  <si>
    <t>ПС Чанаджика</t>
  </si>
  <si>
    <t xml:space="preserve">Чанаджика </t>
  </si>
  <si>
    <t>ПС Пет кладенци</t>
  </si>
  <si>
    <t>НР Бяла</t>
  </si>
  <si>
    <t>Борово</t>
  </si>
  <si>
    <t>Бистренци</t>
  </si>
  <si>
    <t>Гр.Бяла</t>
  </si>
  <si>
    <t>НР Росна китка</t>
  </si>
  <si>
    <t>Гара Бяла</t>
  </si>
  <si>
    <t>П.Косово</t>
  </si>
  <si>
    <t>Раней Батин</t>
  </si>
  <si>
    <t>ЧР Батин</t>
  </si>
  <si>
    <t>ИР Батин</t>
  </si>
  <si>
    <t>Ценово</t>
  </si>
  <si>
    <t>ЧР Г.Абланово</t>
  </si>
  <si>
    <t>Кривина</t>
  </si>
  <si>
    <t>НР Г.Абланово</t>
  </si>
  <si>
    <t>Г.Абланово</t>
  </si>
  <si>
    <t>Е.Йосиф</t>
  </si>
  <si>
    <t>Шахта  за КТМ</t>
  </si>
  <si>
    <t>КТМ</t>
  </si>
  <si>
    <t>ПС Нисово</t>
  </si>
  <si>
    <t>Нисово</t>
  </si>
  <si>
    <t>ПС Пиргово</t>
  </si>
  <si>
    <t>НР Пиргово</t>
  </si>
  <si>
    <t>Мечка</t>
  </si>
  <si>
    <t>Пиргово</t>
  </si>
  <si>
    <t>НР Пиргово-нов</t>
  </si>
  <si>
    <t>ПС Писанец</t>
  </si>
  <si>
    <t>Писанец общ</t>
  </si>
  <si>
    <t>РР Писанец</t>
  </si>
  <si>
    <t>НР Писанец</t>
  </si>
  <si>
    <t>НР Бъзън</t>
  </si>
  <si>
    <t>Бъзън</t>
  </si>
  <si>
    <t>Семерджиево Ястребово</t>
  </si>
  <si>
    <t>Бъзън общ</t>
  </si>
  <si>
    <t>ПС Николово</t>
  </si>
  <si>
    <t xml:space="preserve">Николово </t>
  </si>
  <si>
    <t>К86 Западна промишлена зона Русе</t>
  </si>
  <si>
    <t>ЗПЗ</t>
  </si>
  <si>
    <t>К121 Здравец Русе</t>
  </si>
  <si>
    <t>Здравец 121</t>
  </si>
  <si>
    <t>К121 Родина Русе</t>
  </si>
  <si>
    <t>Родина 121</t>
  </si>
  <si>
    <t>Кв.Средна кула НЗ     Русе</t>
  </si>
  <si>
    <t>Ср.кула НЗ</t>
  </si>
  <si>
    <t>РДП І-ви подем</t>
  </si>
  <si>
    <t>Водопровод Ф1200 стар І-ви подем</t>
  </si>
  <si>
    <t>Водопровод Ф1200 нов І-ви подем</t>
  </si>
  <si>
    <t>Водопровод Ф400 Борисово І-ви подем</t>
  </si>
  <si>
    <t xml:space="preserve">НР Средна зона </t>
  </si>
  <si>
    <t>Източна камера</t>
  </si>
  <si>
    <t>Западна камера</t>
  </si>
  <si>
    <t>ІІ-ри подем</t>
  </si>
  <si>
    <t xml:space="preserve">Водопровод Ф1000 </t>
  </si>
  <si>
    <t xml:space="preserve">Водопровод Ф546  </t>
  </si>
  <si>
    <t xml:space="preserve">Водопровод Ф700  </t>
  </si>
  <si>
    <t xml:space="preserve">НР Изток </t>
  </si>
  <si>
    <t>Работно налягане в точката на измерване .......... м</t>
  </si>
  <si>
    <t>1. Местоположение и данни за зоната</t>
  </si>
  <si>
    <t>ПЕР</t>
  </si>
  <si>
    <t xml:space="preserve">ВГ </t>
  </si>
  <si>
    <t>Кота 121</t>
  </si>
  <si>
    <t xml:space="preserve">Обект </t>
  </si>
  <si>
    <t>Име на зоната</t>
  </si>
  <si>
    <t>ЗУП Дружба 1 К121</t>
  </si>
  <si>
    <t>Номер на зоната</t>
  </si>
  <si>
    <t>Средно налягане, м</t>
  </si>
  <si>
    <t>Мин. налягане в критична точка, м</t>
  </si>
  <si>
    <t>Максимално налягане, м</t>
  </si>
  <si>
    <t>Дължина на водопроводите, км</t>
  </si>
  <si>
    <t>Брой отклонения</t>
  </si>
  <si>
    <t>Средна дължина на СВО, м</t>
  </si>
  <si>
    <t>Брой обслужвано население</t>
  </si>
  <si>
    <t>Регистрирана минимална нощна консумация, л/с</t>
  </si>
  <si>
    <t>2. Данни за водопровода</t>
  </si>
  <si>
    <t>Диаметър, мм</t>
  </si>
  <si>
    <t>Дебелина на тръбата, мм</t>
  </si>
  <si>
    <t>Материал</t>
  </si>
  <si>
    <t>ПЕВП</t>
  </si>
  <si>
    <t>3. Данни за средството за измерване на водните количества - водомер/разходомер и неговия монтаж</t>
  </si>
  <si>
    <t>Водомер /            Разходомер</t>
  </si>
  <si>
    <t>Водомер</t>
  </si>
  <si>
    <t>Тип / Модел</t>
  </si>
  <si>
    <t>Powogas</t>
  </si>
  <si>
    <t>Работно налягане в точката на измерване, м</t>
  </si>
  <si>
    <r>
      <t>Константа, м</t>
    </r>
    <r>
      <rPr>
        <sz val="12"/>
        <rFont val="Calibri"/>
        <family val="2"/>
        <charset val="204"/>
      </rPr>
      <t>³</t>
    </r>
    <r>
      <rPr>
        <sz val="12"/>
        <rFont val="Arial"/>
        <family val="2"/>
        <charset val="204"/>
      </rPr>
      <t>/импулс</t>
    </r>
  </si>
  <si>
    <t>х1</t>
  </si>
  <si>
    <t>Дата на последната калибровка</t>
  </si>
  <si>
    <r>
      <t>Qном, м</t>
    </r>
    <r>
      <rPr>
        <sz val="12"/>
        <rFont val="Calibri"/>
        <family val="2"/>
        <charset val="204"/>
      </rPr>
      <t>³</t>
    </r>
    <r>
      <rPr>
        <sz val="12"/>
        <rFont val="Arial"/>
        <family val="2"/>
        <charset val="204"/>
      </rPr>
      <t xml:space="preserve">/ч (л/с) </t>
    </r>
  </si>
  <si>
    <t>Qмин, м³/ч  (л/с)</t>
  </si>
  <si>
    <t>Qмакс, м³/ч  (л/с)</t>
  </si>
  <si>
    <t>х = 4753722,155</t>
  </si>
  <si>
    <t>у = 9481854,154</t>
  </si>
  <si>
    <t>z = 76,8</t>
  </si>
  <si>
    <t xml:space="preserve">Размери на шахтата, см </t>
  </si>
  <si>
    <t xml:space="preserve">х = </t>
  </si>
  <si>
    <t xml:space="preserve">у = </t>
  </si>
  <si>
    <t xml:space="preserve">h = </t>
  </si>
  <si>
    <t>d = 150</t>
  </si>
  <si>
    <t>h = 310</t>
  </si>
  <si>
    <t>Схема на монтаж с прилежащите арматури – СК; филтър; демонтажна връзка; редукции и др.</t>
  </si>
  <si>
    <t>Дружба 1</t>
  </si>
  <si>
    <t>Мотел Рай</t>
  </si>
  <si>
    <t>Приложение</t>
  </si>
  <si>
    <t>Дата на последното изменение / проверка</t>
  </si>
  <si>
    <t xml:space="preserve">Съставил: </t>
  </si>
  <si>
    <t>Подпис:</t>
  </si>
  <si>
    <t>Дружба 2</t>
  </si>
  <si>
    <t xml:space="preserve">               12   K121</t>
  </si>
  <si>
    <t>Водомер тип ............; диаметър ........; Константа ..............л/об</t>
  </si>
  <si>
    <t>Време за      1 об., сек</t>
  </si>
  <si>
    <t>Вид на арматурата СК; ПХ; Водомер</t>
  </si>
  <si>
    <t>Адрес-улица; №;квадрант; блок; кръстовище</t>
  </si>
  <si>
    <t>Дължина на обследваната мрежа .........., км</t>
  </si>
  <si>
    <t>Спестена вода, м3/ч</t>
  </si>
  <si>
    <t>Минимална консумация преди намесата, м3/ч</t>
  </si>
  <si>
    <t>Минимална консумация след намесата, м3/ч</t>
  </si>
  <si>
    <t>Разлика, м3/ч</t>
  </si>
  <si>
    <t>Подадена вода в зоната преди намесата, м3/д</t>
  </si>
  <si>
    <t>Подадена вода в зоната след намесата, м3/д</t>
  </si>
  <si>
    <t>Разлика, м3/д</t>
  </si>
  <si>
    <t>Дължина обследвана мрежа,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</si>
</sst>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2" formatCode="0.0"/>
    <numFmt numFmtId="174" formatCode="#,##0.000\ [$лв-402]"/>
    <numFmt numFmtId="175" formatCode="0.0%"/>
    <numFmt numFmtId="176" formatCode="#,##0\ [$лв-402]"/>
    <numFmt numFmtId="177" formatCode="&quot;£&quot;#,##0.00;\-&quot;£&quot;#,##0.00"/>
    <numFmt numFmtId="178" formatCode="[$$-409]#,##0"/>
    <numFmt numFmtId="179" formatCode="#,##0.00\ [$€-42D]"/>
    <numFmt numFmtId="180" formatCode="#,##0.00\ [$лв-402]"/>
    <numFmt numFmtId="183" formatCode="&quot;£&quot;#,##0;[Red]\-&quot;£&quot;#,##0"/>
    <numFmt numFmtId="185" formatCode="&quot;£&quot;#,##0.00;[Red]\-&quot;£&quot;#,##0.00"/>
    <numFmt numFmtId="186" formatCode="#,##0.00\ [$€-403]"/>
    <numFmt numFmtId="187" formatCode="[$$-409]#,##0.00"/>
    <numFmt numFmtId="188" formatCode="[$$-409]#,##0.00_ ;\-[$$-409]#,##0.00\ "/>
    <numFmt numFmtId="190" formatCode="dd\.mm\.yyyy\ &quot;г.&quot;;@"/>
    <numFmt numFmtId="191" formatCode="0.00;[Red]0.00"/>
    <numFmt numFmtId="203" formatCode="#,##0\ &quot;лв.&quot;"/>
  </numFmts>
  <fonts count="38">
    <font>
      <sz val="10"/>
      <name val="Arial"/>
    </font>
    <font>
      <sz val="14"/>
      <name val="Times New Roman"/>
      <family val="1"/>
      <charset val="204"/>
    </font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BiText"/>
    </font>
    <font>
      <b/>
      <u/>
      <sz val="11"/>
      <name val="BiText"/>
    </font>
    <font>
      <b/>
      <sz val="11"/>
      <name val="BiText"/>
    </font>
    <font>
      <b/>
      <i/>
      <sz val="11"/>
      <name val="BiText"/>
      <charset val="204"/>
    </font>
    <font>
      <sz val="11"/>
      <name val="Arial"/>
      <family val="2"/>
      <charset val="204"/>
    </font>
    <font>
      <b/>
      <sz val="11"/>
      <name val="BiText"/>
      <charset val="204"/>
    </font>
    <font>
      <sz val="11"/>
      <name val="BiText"/>
    </font>
    <font>
      <sz val="11"/>
      <color indexed="10"/>
      <name val="BiText"/>
    </font>
    <font>
      <sz val="11"/>
      <name val="BiText"/>
      <charset val="204"/>
    </font>
    <font>
      <sz val="8"/>
      <name val="BiText"/>
    </font>
    <font>
      <b/>
      <sz val="14"/>
      <name val="BiText"/>
    </font>
    <font>
      <sz val="12"/>
      <name val="Arial"/>
      <charset val="204"/>
    </font>
    <font>
      <b/>
      <sz val="14"/>
      <name val="Arial"/>
      <charset val="204"/>
    </font>
    <font>
      <sz val="14"/>
      <name val="Arial"/>
      <family val="2"/>
      <charset val="204"/>
    </font>
    <font>
      <b/>
      <sz val="12"/>
      <name val="Arial"/>
      <charset val="204"/>
    </font>
    <font>
      <b/>
      <sz val="14"/>
      <name val="Arial"/>
      <family val="2"/>
      <charset val="204"/>
    </font>
    <font>
      <b/>
      <vertAlign val="superscript"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sz val="12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Arial"/>
      <family val="2"/>
      <charset val="204"/>
    </font>
    <font>
      <u/>
      <sz val="14"/>
      <name val="Arial"/>
      <family val="2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1" xfId="0" applyFont="1" applyBorder="1" applyAlignment="1">
      <alignment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4" fillId="0" borderId="0" xfId="0" applyFont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3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4" fillId="0" borderId="3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5" xfId="0" applyFont="1" applyBorder="1" applyAlignment="1"/>
    <xf numFmtId="172" fontId="1" fillId="0" borderId="37" xfId="0" applyNumberFormat="1" applyFont="1" applyBorder="1" applyAlignment="1">
      <alignment horizontal="center"/>
    </xf>
    <xf numFmtId="172" fontId="1" fillId="0" borderId="25" xfId="0" applyNumberFormat="1" applyFont="1" applyBorder="1" applyAlignment="1">
      <alignment horizontal="center"/>
    </xf>
    <xf numFmtId="172" fontId="1" fillId="2" borderId="25" xfId="0" applyNumberFormat="1" applyFont="1" applyFill="1" applyBorder="1" applyAlignment="1">
      <alignment horizontal="center"/>
    </xf>
    <xf numFmtId="172" fontId="1" fillId="3" borderId="25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3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6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72" fontId="1" fillId="0" borderId="23" xfId="0" applyNumberFormat="1" applyFont="1" applyBorder="1" applyAlignment="1">
      <alignment horizontal="center"/>
    </xf>
    <xf numFmtId="172" fontId="1" fillId="0" borderId="25" xfId="0" applyNumberFormat="1" applyFont="1" applyFill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40" xfId="0" applyFont="1" applyBorder="1"/>
    <xf numFmtId="0" fontId="1" fillId="0" borderId="4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29" xfId="0" applyFont="1" applyFill="1" applyBorder="1" applyProtection="1">
      <protection locked="0"/>
    </xf>
    <xf numFmtId="14" fontId="8" fillId="0" borderId="29" xfId="0" applyNumberFormat="1" applyFont="1" applyFill="1" applyBorder="1" applyAlignment="1" applyProtection="1">
      <alignment horizontal="left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4" fontId="10" fillId="0" borderId="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1" fillId="0" borderId="5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0" fillId="0" borderId="52" xfId="0" applyFont="1" applyFill="1" applyBorder="1" applyProtection="1">
      <protection locked="0"/>
    </xf>
    <xf numFmtId="174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52" xfId="0" applyFont="1" applyFill="1" applyBorder="1" applyAlignment="1" applyProtection="1">
      <alignment horizontal="center"/>
      <protection locked="0"/>
    </xf>
    <xf numFmtId="175" fontId="10" fillId="0" borderId="0" xfId="0" applyNumberFormat="1" applyFont="1" applyFill="1" applyBorder="1" applyProtection="1">
      <protection locked="0"/>
    </xf>
    <xf numFmtId="176" fontId="10" fillId="0" borderId="0" xfId="0" applyNumberFormat="1" applyFont="1" applyFill="1" applyBorder="1" applyProtection="1">
      <protection locked="0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0" fillId="0" borderId="45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Fill="1" applyBorder="1" applyProtection="1">
      <protection locked="0"/>
    </xf>
    <xf numFmtId="3" fontId="10" fillId="0" borderId="54" xfId="0" applyNumberFormat="1" applyFont="1" applyFill="1" applyBorder="1" applyAlignment="1" applyProtection="1">
      <alignment wrapText="1"/>
      <protection locked="0"/>
    </xf>
    <xf numFmtId="0" fontId="10" fillId="0" borderId="38" xfId="0" applyFont="1" applyFill="1" applyBorder="1" applyProtection="1">
      <protection locked="0"/>
    </xf>
    <xf numFmtId="3" fontId="10" fillId="0" borderId="11" xfId="0" applyNumberFormat="1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quotePrefix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177" fontId="0" fillId="0" borderId="0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178" fontId="10" fillId="0" borderId="52" xfId="0" applyNumberFormat="1" applyFont="1" applyFill="1" applyBorder="1" applyProtection="1">
      <protection locked="0"/>
    </xf>
    <xf numFmtId="179" fontId="13" fillId="0" borderId="52" xfId="0" applyNumberFormat="1" applyFont="1" applyFill="1" applyBorder="1" applyProtection="1">
      <protection locked="0"/>
    </xf>
    <xf numFmtId="9" fontId="10" fillId="0" borderId="0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180" fontId="13" fillId="0" borderId="0" xfId="0" applyNumberFormat="1" applyFont="1" applyFill="1" applyBorder="1" applyProtection="1">
      <protection locked="0"/>
    </xf>
    <xf numFmtId="179" fontId="0" fillId="0" borderId="52" xfId="0" applyNumberFormat="1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178" fontId="0" fillId="0" borderId="24" xfId="0" applyNumberFormat="1" applyFill="1" applyBorder="1" applyProtection="1">
      <protection locked="0"/>
    </xf>
    <xf numFmtId="0" fontId="0" fillId="0" borderId="25" xfId="0" applyFill="1" applyBorder="1" applyProtection="1">
      <protection locked="0"/>
    </xf>
    <xf numFmtId="180" fontId="0" fillId="0" borderId="25" xfId="0" applyNumberFormat="1" applyFill="1" applyBorder="1" applyProtection="1"/>
    <xf numFmtId="0" fontId="0" fillId="0" borderId="25" xfId="0" applyFill="1" applyBorder="1" applyProtection="1"/>
    <xf numFmtId="180" fontId="0" fillId="0" borderId="23" xfId="0" applyNumberFormat="1" applyFill="1" applyBorder="1" applyProtection="1"/>
    <xf numFmtId="178" fontId="0" fillId="0" borderId="52" xfId="0" applyNumberFormat="1" applyFill="1" applyBorder="1" applyProtection="1">
      <protection locked="0"/>
    </xf>
    <xf numFmtId="4" fontId="0" fillId="0" borderId="52" xfId="0" applyNumberFormat="1" applyFill="1" applyBorder="1" applyProtection="1">
      <protection locked="0"/>
    </xf>
    <xf numFmtId="0" fontId="0" fillId="0" borderId="24" xfId="0" applyFill="1" applyBorder="1" applyProtection="1">
      <protection locked="0"/>
    </xf>
    <xf numFmtId="175" fontId="0" fillId="0" borderId="25" xfId="0" applyNumberFormat="1" applyFill="1" applyBorder="1" applyProtection="1">
      <protection locked="0"/>
    </xf>
    <xf numFmtId="176" fontId="0" fillId="0" borderId="23" xfId="0" applyNumberFormat="1" applyFill="1" applyBorder="1" applyProtection="1"/>
    <xf numFmtId="177" fontId="10" fillId="0" borderId="0" xfId="0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80" fontId="13" fillId="0" borderId="52" xfId="0" applyNumberFormat="1" applyFont="1" applyFill="1" applyBorder="1" applyProtection="1"/>
    <xf numFmtId="9" fontId="14" fillId="0" borderId="0" xfId="0" applyNumberFormat="1" applyFont="1" applyFill="1" applyBorder="1" applyProtection="1">
      <protection locked="0"/>
    </xf>
    <xf numFmtId="4" fontId="10" fillId="0" borderId="52" xfId="0" applyNumberFormat="1" applyFont="1" applyFill="1" applyBorder="1" applyProtection="1">
      <protection locked="0"/>
    </xf>
    <xf numFmtId="0" fontId="10" fillId="0" borderId="32" xfId="0" applyFont="1" applyFill="1" applyBorder="1" applyProtection="1">
      <protection locked="0"/>
    </xf>
    <xf numFmtId="0" fontId="10" fillId="0" borderId="25" xfId="0" applyFont="1" applyFill="1" applyBorder="1" applyProtection="1">
      <protection locked="0"/>
    </xf>
    <xf numFmtId="0" fontId="16" fillId="0" borderId="25" xfId="0" applyFont="1" applyFill="1" applyBorder="1" applyProtection="1">
      <protection locked="0"/>
    </xf>
    <xf numFmtId="4" fontId="0" fillId="0" borderId="13" xfId="0" applyNumberFormat="1" applyFill="1" applyBorder="1" applyProtection="1">
      <protection locked="0"/>
    </xf>
    <xf numFmtId="179" fontId="0" fillId="0" borderId="13" xfId="0" applyNumberFormat="1" applyFill="1" applyBorder="1" applyProtection="1">
      <protection locked="0"/>
    </xf>
    <xf numFmtId="1" fontId="16" fillId="0" borderId="25" xfId="0" applyNumberFormat="1" applyFont="1" applyFill="1" applyBorder="1" applyProtection="1"/>
    <xf numFmtId="176" fontId="0" fillId="0" borderId="0" xfId="0" quotePrefix="1" applyNumberFormat="1" applyFill="1" applyBorder="1" applyProtection="1">
      <protection locked="0"/>
    </xf>
    <xf numFmtId="176" fontId="0" fillId="0" borderId="0" xfId="0" applyNumberFormat="1" applyFill="1" applyBorder="1" applyProtection="1"/>
    <xf numFmtId="179" fontId="10" fillId="0" borderId="52" xfId="0" applyNumberFormat="1" applyFont="1" applyFill="1" applyBorder="1" applyProtection="1">
      <protection locked="0"/>
    </xf>
    <xf numFmtId="0" fontId="16" fillId="0" borderId="24" xfId="0" applyFont="1" applyFill="1" applyBorder="1" applyProtection="1">
      <protection locked="0"/>
    </xf>
    <xf numFmtId="180" fontId="16" fillId="0" borderId="25" xfId="0" applyNumberFormat="1" applyFont="1" applyFill="1" applyBorder="1" applyProtection="1"/>
    <xf numFmtId="9" fontId="15" fillId="0" borderId="40" xfId="0" applyNumberFormat="1" applyFont="1" applyFill="1" applyBorder="1" applyProtection="1">
      <protection locked="0"/>
    </xf>
    <xf numFmtId="183" fontId="0" fillId="0" borderId="0" xfId="0" applyNumberFormat="1" applyFill="1" applyBorder="1" applyProtection="1">
      <protection locked="0"/>
    </xf>
    <xf numFmtId="179" fontId="0" fillId="0" borderId="22" xfId="0" applyNumberForma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180" fontId="13" fillId="0" borderId="11" xfId="0" applyNumberFormat="1" applyFont="1" applyFill="1" applyBorder="1" applyProtection="1"/>
    <xf numFmtId="177" fontId="10" fillId="0" borderId="11" xfId="0" applyNumberFormat="1" applyFont="1" applyFill="1" applyBorder="1" applyProtection="1">
      <protection locked="0"/>
    </xf>
    <xf numFmtId="0" fontId="0" fillId="0" borderId="52" xfId="0" applyFill="1" applyBorder="1" applyProtection="1">
      <protection locked="0"/>
    </xf>
    <xf numFmtId="177" fontId="10" fillId="0" borderId="52" xfId="0" applyNumberFormat="1" applyFont="1" applyFill="1" applyBorder="1" applyProtection="1">
      <protection locked="0"/>
    </xf>
    <xf numFmtId="0" fontId="0" fillId="0" borderId="38" xfId="0" applyFill="1" applyBorder="1" applyProtection="1">
      <protection locked="0"/>
    </xf>
    <xf numFmtId="177" fontId="0" fillId="0" borderId="25" xfId="0" applyNumberFormat="1" applyFill="1" applyBorder="1" applyProtection="1">
      <protection locked="0"/>
    </xf>
    <xf numFmtId="175" fontId="0" fillId="0" borderId="23" xfId="0" applyNumberFormat="1" applyFill="1" applyBorder="1" applyProtection="1">
      <protection locked="0"/>
    </xf>
    <xf numFmtId="185" fontId="0" fillId="0" borderId="52" xfId="0" applyNumberFormat="1" applyFill="1" applyBorder="1" applyProtection="1">
      <protection locked="0"/>
    </xf>
    <xf numFmtId="186" fontId="17" fillId="0" borderId="25" xfId="0" applyNumberFormat="1" applyFont="1" applyFill="1" applyBorder="1" applyProtection="1"/>
    <xf numFmtId="175" fontId="0" fillId="0" borderId="25" xfId="0" applyNumberFormat="1" applyFill="1" applyBorder="1" applyAlignment="1" applyProtection="1">
      <alignment horizontal="right"/>
      <protection locked="0"/>
    </xf>
    <xf numFmtId="0" fontId="0" fillId="0" borderId="23" xfId="0" applyFill="1" applyBorder="1" applyProtection="1">
      <protection locked="0"/>
    </xf>
    <xf numFmtId="187" fontId="17" fillId="0" borderId="0" xfId="0" applyNumberFormat="1" applyFont="1" applyFill="1" applyBorder="1" applyProtection="1">
      <protection locked="0"/>
    </xf>
    <xf numFmtId="175" fontId="0" fillId="0" borderId="0" xfId="0" applyNumberFormat="1" applyFill="1" applyBorder="1" applyProtection="1">
      <protection locked="0"/>
    </xf>
    <xf numFmtId="188" fontId="10" fillId="0" borderId="11" xfId="0" applyNumberFormat="1" applyFont="1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3" fillId="0" borderId="28" xfId="0" applyFont="1" applyFill="1" applyBorder="1" applyProtection="1">
      <protection locked="0"/>
    </xf>
    <xf numFmtId="0" fontId="19" fillId="0" borderId="0" xfId="0" applyFont="1"/>
    <xf numFmtId="0" fontId="21" fillId="0" borderId="0" xfId="0" applyFont="1"/>
    <xf numFmtId="0" fontId="19" fillId="0" borderId="0" xfId="0" applyFont="1" applyBorder="1" applyAlignment="1">
      <alignment horizontal="center"/>
    </xf>
    <xf numFmtId="0" fontId="19" fillId="0" borderId="38" xfId="0" applyFont="1" applyBorder="1"/>
    <xf numFmtId="0" fontId="19" fillId="0" borderId="5" xfId="0" applyFont="1" applyBorder="1"/>
    <xf numFmtId="0" fontId="19" fillId="0" borderId="4" xfId="0" applyFont="1" applyBorder="1"/>
    <xf numFmtId="0" fontId="19" fillId="0" borderId="0" xfId="0" applyFont="1" applyBorder="1"/>
    <xf numFmtId="0" fontId="23" fillId="0" borderId="0" xfId="0" applyFont="1"/>
    <xf numFmtId="0" fontId="19" fillId="0" borderId="28" xfId="0" applyFont="1" applyBorder="1"/>
    <xf numFmtId="0" fontId="19" fillId="0" borderId="29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0" xfId="0" applyFont="1" applyBorder="1"/>
    <xf numFmtId="0" fontId="19" fillId="0" borderId="30" xfId="0" applyFont="1" applyBorder="1"/>
    <xf numFmtId="190" fontId="19" fillId="0" borderId="38" xfId="0" applyNumberFormat="1" applyFont="1" applyBorder="1"/>
    <xf numFmtId="190" fontId="19" fillId="0" borderId="4" xfId="0" applyNumberFormat="1" applyFont="1" applyBorder="1"/>
    <xf numFmtId="191" fontId="19" fillId="0" borderId="5" xfId="0" applyNumberFormat="1" applyFont="1" applyBorder="1"/>
    <xf numFmtId="191" fontId="19" fillId="0" borderId="4" xfId="0" applyNumberFormat="1" applyFont="1" applyBorder="1"/>
    <xf numFmtId="191" fontId="19" fillId="0" borderId="38" xfId="0" applyNumberFormat="1" applyFont="1" applyBorder="1"/>
    <xf numFmtId="0" fontId="19" fillId="0" borderId="31" xfId="0" applyFont="1" applyBorder="1"/>
    <xf numFmtId="0" fontId="19" fillId="0" borderId="21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19" fillId="0" borderId="16" xfId="0" applyFont="1" applyBorder="1"/>
    <xf numFmtId="0" fontId="19" fillId="0" borderId="6" xfId="0" applyFont="1" applyBorder="1"/>
    <xf numFmtId="0" fontId="19" fillId="0" borderId="1" xfId="0" applyFont="1" applyBorder="1"/>
    <xf numFmtId="0" fontId="19" fillId="0" borderId="19" xfId="0" applyFont="1" applyBorder="1"/>
    <xf numFmtId="0" fontId="19" fillId="0" borderId="9" xfId="0" applyFont="1" applyBorder="1"/>
    <xf numFmtId="0" fontId="19" fillId="0" borderId="10" xfId="0" applyFont="1" applyBorder="1"/>
    <xf numFmtId="0" fontId="22" fillId="0" borderId="0" xfId="0" applyFont="1" applyBorder="1" applyAlignment="1">
      <alignment vertical="center"/>
    </xf>
    <xf numFmtId="0" fontId="25" fillId="0" borderId="0" xfId="0" applyFont="1"/>
    <xf numFmtId="0" fontId="0" fillId="0" borderId="0" xfId="0" applyBorder="1"/>
    <xf numFmtId="190" fontId="19" fillId="0" borderId="0" xfId="0" applyNumberFormat="1" applyFont="1" applyBorder="1"/>
    <xf numFmtId="190" fontId="19" fillId="0" borderId="31" xfId="0" applyNumberFormat="1" applyFont="1" applyBorder="1" applyAlignment="1">
      <alignment horizontal="left"/>
    </xf>
    <xf numFmtId="0" fontId="0" fillId="0" borderId="20" xfId="0" applyBorder="1"/>
    <xf numFmtId="190" fontId="19" fillId="0" borderId="21" xfId="0" applyNumberFormat="1" applyFont="1" applyBorder="1"/>
    <xf numFmtId="0" fontId="26" fillId="0" borderId="0" xfId="0" applyFont="1" applyBorder="1"/>
    <xf numFmtId="0" fontId="27" fillId="0" borderId="0" xfId="0" applyFont="1" applyBorder="1"/>
    <xf numFmtId="0" fontId="19" fillId="0" borderId="0" xfId="0" applyFont="1" applyBorder="1" applyAlignment="1"/>
    <xf numFmtId="0" fontId="25" fillId="0" borderId="38" xfId="0" applyFont="1" applyBorder="1"/>
    <xf numFmtId="0" fontId="19" fillId="0" borderId="7" xfId="0" applyFont="1" applyBorder="1"/>
    <xf numFmtId="0" fontId="1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1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19" xfId="0" applyFont="1" applyBorder="1"/>
    <xf numFmtId="0" fontId="1" fillId="0" borderId="16" xfId="0" applyFont="1" applyBorder="1"/>
    <xf numFmtId="0" fontId="1" fillId="0" borderId="38" xfId="0" applyFont="1" applyBorder="1"/>
    <xf numFmtId="0" fontId="1" fillId="0" borderId="62" xfId="0" applyFont="1" applyBorder="1"/>
    <xf numFmtId="0" fontId="1" fillId="0" borderId="15" xfId="0" applyFont="1" applyBorder="1"/>
    <xf numFmtId="0" fontId="1" fillId="0" borderId="23" xfId="0" applyFont="1" applyFill="1" applyBorder="1"/>
    <xf numFmtId="0" fontId="1" fillId="0" borderId="36" xfId="0" applyFont="1" applyFill="1" applyBorder="1"/>
    <xf numFmtId="0" fontId="1" fillId="0" borderId="4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5" xfId="0" applyFont="1" applyFill="1" applyBorder="1"/>
    <xf numFmtId="0" fontId="19" fillId="0" borderId="51" xfId="0" applyFont="1" applyBorder="1" applyAlignment="1"/>
    <xf numFmtId="0" fontId="19" fillId="0" borderId="22" xfId="0" applyFont="1" applyBorder="1" applyAlignment="1"/>
    <xf numFmtId="0" fontId="19" fillId="0" borderId="18" xfId="0" applyFont="1" applyBorder="1" applyAlignment="1">
      <alignment horizontal="left"/>
    </xf>
    <xf numFmtId="0" fontId="19" fillId="0" borderId="30" xfId="0" applyFont="1" applyBorder="1" applyAlignment="1"/>
    <xf numFmtId="0" fontId="19" fillId="0" borderId="21" xfId="0" applyFont="1" applyBorder="1" applyAlignment="1"/>
    <xf numFmtId="0" fontId="19" fillId="0" borderId="52" xfId="0" applyFont="1" applyBorder="1" applyAlignment="1">
      <alignment horizontal="left"/>
    </xf>
    <xf numFmtId="0" fontId="10" fillId="0" borderId="63" xfId="0" applyFont="1" applyFill="1" applyBorder="1" applyAlignment="1" applyProtection="1">
      <alignment horizontal="center"/>
      <protection locked="0"/>
    </xf>
    <xf numFmtId="0" fontId="10" fillId="0" borderId="53" xfId="0" applyFont="1" applyFill="1" applyBorder="1" applyAlignment="1" applyProtection="1">
      <alignment horizontal="center" wrapText="1"/>
    </xf>
    <xf numFmtId="1" fontId="10" fillId="0" borderId="53" xfId="0" applyNumberFormat="1" applyFont="1" applyFill="1" applyBorder="1" applyAlignment="1" applyProtection="1">
      <alignment horizontal="center"/>
    </xf>
    <xf numFmtId="0" fontId="10" fillId="0" borderId="53" xfId="0" applyFont="1" applyFill="1" applyBorder="1" applyAlignment="1" applyProtection="1">
      <alignment horizontal="center"/>
    </xf>
    <xf numFmtId="0" fontId="10" fillId="0" borderId="53" xfId="0" applyFont="1" applyFill="1" applyBorder="1" applyAlignment="1" applyProtection="1">
      <alignment horizontal="center" wrapText="1"/>
      <protection locked="0"/>
    </xf>
    <xf numFmtId="175" fontId="10" fillId="0" borderId="45" xfId="0" applyNumberFormat="1" applyFont="1" applyFill="1" applyBorder="1" applyAlignment="1" applyProtection="1">
      <alignment horizontal="center" vertical="center" wrapText="1"/>
      <protection locked="0"/>
    </xf>
    <xf numFmtId="175" fontId="10" fillId="0" borderId="45" xfId="0" applyNumberFormat="1" applyFont="1" applyFill="1" applyBorder="1" applyAlignment="1" applyProtection="1">
      <alignment horizontal="left" vertical="center"/>
      <protection locked="0"/>
    </xf>
    <xf numFmtId="0" fontId="29" fillId="0" borderId="6" xfId="0" applyFont="1" applyFill="1" applyBorder="1" applyProtection="1">
      <protection locked="0"/>
    </xf>
    <xf numFmtId="0" fontId="8" fillId="0" borderId="29" xfId="0" applyFont="1" applyFill="1" applyBorder="1" applyAlignment="1" applyProtection="1">
      <alignment horizontal="left"/>
      <protection locked="0"/>
    </xf>
    <xf numFmtId="4" fontId="0" fillId="0" borderId="18" xfId="0" applyNumberFormat="1" applyFill="1" applyBorder="1" applyProtection="1">
      <protection locked="0"/>
    </xf>
    <xf numFmtId="0" fontId="29" fillId="0" borderId="25" xfId="0" applyFont="1" applyFill="1" applyBorder="1" applyProtection="1">
      <protection locked="0"/>
    </xf>
    <xf numFmtId="0" fontId="10" fillId="0" borderId="25" xfId="0" applyFont="1" applyFill="1" applyBorder="1" applyAlignment="1" applyProtection="1">
      <alignment horizontal="center"/>
      <protection locked="0"/>
    </xf>
    <xf numFmtId="180" fontId="0" fillId="0" borderId="25" xfId="0" applyNumberFormat="1" applyFill="1" applyBorder="1" applyAlignment="1" applyProtection="1">
      <alignment horizontal="center"/>
    </xf>
    <xf numFmtId="0" fontId="16" fillId="0" borderId="25" xfId="0" applyFont="1" applyFill="1" applyBorder="1" applyAlignment="1" applyProtection="1">
      <alignment horizontal="center"/>
      <protection locked="0"/>
    </xf>
    <xf numFmtId="180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76" fontId="0" fillId="0" borderId="0" xfId="0" applyNumberFormat="1" applyFill="1" applyBorder="1" applyAlignment="1" applyProtection="1">
      <alignment horizontal="center"/>
    </xf>
    <xf numFmtId="1" fontId="13" fillId="0" borderId="52" xfId="0" applyNumberFormat="1" applyFont="1" applyFill="1" applyBorder="1" applyAlignment="1" applyProtection="1">
      <alignment horizontal="center"/>
    </xf>
    <xf numFmtId="1" fontId="13" fillId="0" borderId="11" xfId="0" applyNumberFormat="1" applyFont="1" applyFill="1" applyBorder="1" applyAlignment="1" applyProtection="1">
      <alignment horizontal="center"/>
    </xf>
    <xf numFmtId="203" fontId="10" fillId="0" borderId="23" xfId="0" applyNumberFormat="1" applyFont="1" applyFill="1" applyBorder="1" applyAlignment="1" applyProtection="1">
      <alignment horizontal="center"/>
    </xf>
    <xf numFmtId="0" fontId="18" fillId="0" borderId="17" xfId="0" applyFont="1" applyFill="1" applyBorder="1" applyProtection="1">
      <protection locked="0"/>
    </xf>
    <xf numFmtId="0" fontId="10" fillId="0" borderId="38" xfId="0" applyFont="1" applyFill="1" applyBorder="1" applyAlignment="1" applyProtection="1">
      <alignment horizontal="center"/>
      <protection locked="0"/>
    </xf>
    <xf numFmtId="0" fontId="26" fillId="0" borderId="0" xfId="0" applyFont="1"/>
    <xf numFmtId="1" fontId="25" fillId="0" borderId="0" xfId="0" applyNumberFormat="1" applyFont="1"/>
    <xf numFmtId="4" fontId="10" fillId="0" borderId="25" xfId="0" applyNumberFormat="1" applyFont="1" applyFill="1" applyBorder="1" applyAlignment="1" applyProtection="1">
      <alignment horizontal="center" wrapText="1"/>
      <protection locked="0"/>
    </xf>
    <xf numFmtId="176" fontId="16" fillId="0" borderId="25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 wrapText="1"/>
      <protection locked="0"/>
    </xf>
    <xf numFmtId="176" fontId="0" fillId="0" borderId="25" xfId="0" applyNumberFormat="1" applyFill="1" applyBorder="1" applyProtection="1">
      <protection locked="0"/>
    </xf>
    <xf numFmtId="176" fontId="16" fillId="0" borderId="18" xfId="0" applyNumberFormat="1" applyFont="1" applyFill="1" applyBorder="1" applyProtection="1"/>
    <xf numFmtId="3" fontId="30" fillId="0" borderId="52" xfId="0" applyNumberFormat="1" applyFont="1" applyFill="1" applyBorder="1" applyAlignment="1" applyProtection="1">
      <alignment horizontal="center"/>
      <protection locked="0"/>
    </xf>
    <xf numFmtId="176" fontId="13" fillId="0" borderId="11" xfId="0" applyNumberFormat="1" applyFont="1" applyFill="1" applyBorder="1" applyProtection="1"/>
    <xf numFmtId="176" fontId="13" fillId="0" borderId="52" xfId="0" applyNumberFormat="1" applyFont="1" applyFill="1" applyBorder="1" applyProtection="1"/>
    <xf numFmtId="0" fontId="25" fillId="0" borderId="0" xfId="0" applyFont="1" applyBorder="1"/>
    <xf numFmtId="0" fontId="19" fillId="0" borderId="5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5" fillId="0" borderId="17" xfId="0" applyFont="1" applyBorder="1"/>
    <xf numFmtId="0" fontId="19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19" fillId="0" borderId="11" xfId="0" applyFont="1" applyBorder="1"/>
    <xf numFmtId="190" fontId="19" fillId="0" borderId="11" xfId="0" applyNumberFormat="1" applyFont="1" applyBorder="1"/>
    <xf numFmtId="0" fontId="23" fillId="0" borderId="5" xfId="0" applyFont="1" applyBorder="1"/>
    <xf numFmtId="0" fontId="25" fillId="0" borderId="5" xfId="0" applyFont="1" applyBorder="1"/>
    <xf numFmtId="0" fontId="19" fillId="0" borderId="0" xfId="0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0" fillId="0" borderId="64" xfId="0" applyFont="1" applyBorder="1" applyAlignment="1">
      <alignment horizontal="center"/>
    </xf>
    <xf numFmtId="0" fontId="33" fillId="0" borderId="4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wrapText="1"/>
    </xf>
    <xf numFmtId="0" fontId="34" fillId="0" borderId="11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0" fillId="0" borderId="65" xfId="0" applyBorder="1" applyAlignment="1">
      <alignment horizontal="center"/>
    </xf>
    <xf numFmtId="0" fontId="0" fillId="0" borderId="59" xfId="0" applyBorder="1" applyAlignment="1">
      <alignment horizontal="center"/>
    </xf>
    <xf numFmtId="0" fontId="34" fillId="0" borderId="22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0" fillId="0" borderId="25" xfId="0" applyBorder="1" applyAlignment="1">
      <alignment horizontal="center"/>
    </xf>
    <xf numFmtId="0" fontId="0" fillId="0" borderId="49" xfId="0" applyBorder="1" applyAlignment="1">
      <alignment horizontal="center"/>
    </xf>
    <xf numFmtId="0" fontId="34" fillId="0" borderId="18" xfId="0" applyFont="1" applyBorder="1" applyAlignment="1">
      <alignment horizontal="center" vertical="top" wrapText="1"/>
    </xf>
    <xf numFmtId="0" fontId="34" fillId="0" borderId="31" xfId="0" applyFont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3" fillId="0" borderId="38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35" fillId="0" borderId="5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0" fontId="26" fillId="0" borderId="4" xfId="0" applyFont="1" applyBorder="1" applyAlignment="1"/>
    <xf numFmtId="0" fontId="25" fillId="0" borderId="11" xfId="0" applyFont="1" applyBorder="1" applyAlignment="1">
      <alignment horizontal="center" vertical="top"/>
    </xf>
    <xf numFmtId="0" fontId="36" fillId="0" borderId="0" xfId="0" applyFont="1" applyBorder="1" applyAlignment="1">
      <alignment wrapText="1"/>
    </xf>
    <xf numFmtId="0" fontId="21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/>
    </xf>
    <xf numFmtId="0" fontId="26" fillId="0" borderId="11" xfId="0" applyFont="1" applyBorder="1"/>
    <xf numFmtId="0" fontId="26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top"/>
    </xf>
    <xf numFmtId="0" fontId="26" fillId="0" borderId="11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26" fillId="0" borderId="11" xfId="0" applyFont="1" applyBorder="1" applyAlignment="1">
      <alignment horizontal="center"/>
    </xf>
    <xf numFmtId="0" fontId="26" fillId="0" borderId="38" xfId="0" applyFont="1" applyBorder="1" applyAlignment="1">
      <alignment horizontal="left" wrapText="1"/>
    </xf>
    <xf numFmtId="0" fontId="26" fillId="0" borderId="11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/>
    </xf>
    <xf numFmtId="0" fontId="26" fillId="0" borderId="11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/>
    </xf>
    <xf numFmtId="0" fontId="26" fillId="0" borderId="0" xfId="0" applyFont="1" applyAlignment="1"/>
    <xf numFmtId="0" fontId="1" fillId="0" borderId="60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56" xfId="0" applyFont="1" applyBorder="1" applyAlignment="1">
      <alignment wrapText="1"/>
    </xf>
    <xf numFmtId="0" fontId="1" fillId="0" borderId="5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20" fillId="0" borderId="0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38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6" fillId="0" borderId="38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38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5" fillId="0" borderId="20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6" fillId="0" borderId="51" xfId="0" applyFont="1" applyBorder="1" applyAlignment="1">
      <alignment horizontal="left" wrapText="1"/>
    </xf>
    <xf numFmtId="0" fontId="26" fillId="0" borderId="22" xfId="0" applyFont="1" applyBorder="1" applyAlignment="1">
      <alignment horizontal="left" wrapText="1"/>
    </xf>
    <xf numFmtId="0" fontId="4" fillId="0" borderId="2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55164874991964E-2"/>
          <c:y val="0.1034700321841779"/>
          <c:w val="0.75015438214989283"/>
          <c:h val="0.76768396867696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invertIfNegative val="0"/>
          <c:val>
            <c:numRef>
              <c:f>Primer1!$F$15:$F$21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2.3809523809523814</c:v>
                </c:pt>
                <c:pt idx="2">
                  <c:v>4.2857142857142865</c:v>
                </c:pt>
                <c:pt idx="3">
                  <c:v>0.90909090909090828</c:v>
                </c:pt>
                <c:pt idx="4">
                  <c:v>0.3952569169960487</c:v>
                </c:pt>
                <c:pt idx="5">
                  <c:v>5.1242236024844718</c:v>
                </c:pt>
                <c:pt idx="6">
                  <c:v>0.12315270935960632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1-4ABB-AE01-4B2FCB1B8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45775"/>
        <c:axId val="1"/>
      </c:barChart>
      <c:catAx>
        <c:axId val="1396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64577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190504</xdr:rowOff>
    </xdr:from>
    <xdr:to>
      <xdr:col>1</xdr:col>
      <xdr:colOff>342899</xdr:colOff>
      <xdr:row>11</xdr:row>
      <xdr:rowOff>66682</xdr:rowOff>
    </xdr:to>
    <xdr:sp macro="" textlink="">
      <xdr:nvSpPr>
        <xdr:cNvPr id="2" name="Flowchart: Collate 1"/>
        <xdr:cNvSpPr/>
      </xdr:nvSpPr>
      <xdr:spPr>
        <a:xfrm rot="5400000">
          <a:off x="747710" y="2290769"/>
          <a:ext cx="114303" cy="104774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0</xdr:col>
      <xdr:colOff>123825</xdr:colOff>
      <xdr:row>10</xdr:row>
      <xdr:rowOff>161925</xdr:rowOff>
    </xdr:from>
    <xdr:to>
      <xdr:col>0</xdr:col>
      <xdr:colOff>285750</xdr:colOff>
      <xdr:row>12</xdr:row>
      <xdr:rowOff>57150</xdr:rowOff>
    </xdr:to>
    <xdr:grpSp>
      <xdr:nvGrpSpPr>
        <xdr:cNvPr id="2425" name="Group 14"/>
        <xdr:cNvGrpSpPr>
          <a:grpSpLocks/>
        </xdr:cNvGrpSpPr>
      </xdr:nvGrpSpPr>
      <xdr:grpSpPr bwMode="auto">
        <a:xfrm>
          <a:off x="123825" y="2343150"/>
          <a:ext cx="161925" cy="371475"/>
          <a:chOff x="6981825" y="2124076"/>
          <a:chExt cx="161926" cy="371474"/>
        </a:xfrm>
      </xdr:grpSpPr>
      <xdr:sp macro="" textlink="">
        <xdr:nvSpPr>
          <xdr:cNvPr id="7" name="Flowchart: Connector 6"/>
          <xdr:cNvSpPr/>
        </xdr:nvSpPr>
        <xdr:spPr>
          <a:xfrm>
            <a:off x="6991350" y="2209801"/>
            <a:ext cx="152401" cy="190499"/>
          </a:xfrm>
          <a:prstGeom prst="flowChartConnector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bg-BG"/>
          </a:p>
        </xdr:txBody>
      </xdr:sp>
      <xdr:cxnSp macro="">
        <xdr:nvCxnSpPr>
          <xdr:cNvPr id="9" name="Straight Arrow Connector 8"/>
          <xdr:cNvCxnSpPr/>
        </xdr:nvCxnSpPr>
        <xdr:spPr>
          <a:xfrm flipV="1">
            <a:off x="6981825" y="2124076"/>
            <a:ext cx="161926" cy="371474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504825</xdr:colOff>
      <xdr:row>10</xdr:row>
      <xdr:rowOff>171451</xdr:rowOff>
    </xdr:from>
    <xdr:to>
      <xdr:col>3</xdr:col>
      <xdr:colOff>23813</xdr:colOff>
      <xdr:row>11</xdr:row>
      <xdr:rowOff>90491</xdr:rowOff>
    </xdr:to>
    <xdr:sp macro="" textlink="">
      <xdr:nvSpPr>
        <xdr:cNvPr id="16" name="Flowchart: Collate 15"/>
        <xdr:cNvSpPr/>
      </xdr:nvSpPr>
      <xdr:spPr>
        <a:xfrm rot="5400000">
          <a:off x="2185986" y="2281240"/>
          <a:ext cx="157165" cy="128588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1</xdr:col>
      <xdr:colOff>266700</xdr:colOff>
      <xdr:row>8</xdr:row>
      <xdr:rowOff>9528</xdr:rowOff>
    </xdr:from>
    <xdr:to>
      <xdr:col>1</xdr:col>
      <xdr:colOff>395288</xdr:colOff>
      <xdr:row>8</xdr:row>
      <xdr:rowOff>166693</xdr:rowOff>
    </xdr:to>
    <xdr:sp macro="" textlink="">
      <xdr:nvSpPr>
        <xdr:cNvPr id="17" name="Flowchart: Collate 16"/>
        <xdr:cNvSpPr/>
      </xdr:nvSpPr>
      <xdr:spPr>
        <a:xfrm rot="5400000">
          <a:off x="766761" y="1643067"/>
          <a:ext cx="157165" cy="128588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4</xdr:col>
      <xdr:colOff>561975</xdr:colOff>
      <xdr:row>8</xdr:row>
      <xdr:rowOff>171451</xdr:rowOff>
    </xdr:from>
    <xdr:to>
      <xdr:col>5</xdr:col>
      <xdr:colOff>80963</xdr:colOff>
      <xdr:row>9</xdr:row>
      <xdr:rowOff>90491</xdr:rowOff>
    </xdr:to>
    <xdr:sp macro="" textlink="">
      <xdr:nvSpPr>
        <xdr:cNvPr id="18" name="Flowchart: Collate 17"/>
        <xdr:cNvSpPr/>
      </xdr:nvSpPr>
      <xdr:spPr>
        <a:xfrm rot="5400000">
          <a:off x="3462336" y="1804990"/>
          <a:ext cx="157165" cy="128588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7</xdr:col>
      <xdr:colOff>38100</xdr:colOff>
      <xdr:row>7</xdr:row>
      <xdr:rowOff>152401</xdr:rowOff>
    </xdr:from>
    <xdr:to>
      <xdr:col>7</xdr:col>
      <xdr:colOff>166688</xdr:colOff>
      <xdr:row>8</xdr:row>
      <xdr:rowOff>71441</xdr:rowOff>
    </xdr:to>
    <xdr:sp macro="" textlink="">
      <xdr:nvSpPr>
        <xdr:cNvPr id="19" name="Flowchart: Collate 18"/>
        <xdr:cNvSpPr/>
      </xdr:nvSpPr>
      <xdr:spPr>
        <a:xfrm rot="5400000">
          <a:off x="4767261" y="1547815"/>
          <a:ext cx="157165" cy="128588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7</xdr:col>
      <xdr:colOff>19050</xdr:colOff>
      <xdr:row>10</xdr:row>
      <xdr:rowOff>114301</xdr:rowOff>
    </xdr:from>
    <xdr:to>
      <xdr:col>7</xdr:col>
      <xdr:colOff>147638</xdr:colOff>
      <xdr:row>11</xdr:row>
      <xdr:rowOff>33341</xdr:rowOff>
    </xdr:to>
    <xdr:sp macro="" textlink="">
      <xdr:nvSpPr>
        <xdr:cNvPr id="20" name="Flowchart: Collate 19"/>
        <xdr:cNvSpPr/>
      </xdr:nvSpPr>
      <xdr:spPr>
        <a:xfrm rot="5400000">
          <a:off x="4748211" y="2224090"/>
          <a:ext cx="157165" cy="128588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bg-BG"/>
        </a:p>
      </xdr:txBody>
    </xdr:sp>
    <xdr:clientData/>
  </xdr:twoCellAnchor>
  <xdr:twoCellAnchor>
    <xdr:from>
      <xdr:col>0</xdr:col>
      <xdr:colOff>285751</xdr:colOff>
      <xdr:row>9</xdr:row>
      <xdr:rowOff>11910</xdr:rowOff>
    </xdr:from>
    <xdr:to>
      <xdr:col>4</xdr:col>
      <xdr:colOff>561975</xdr:colOff>
      <xdr:row>11</xdr:row>
      <xdr:rowOff>104776</xdr:rowOff>
    </xdr:to>
    <xdr:cxnSp macro="">
      <xdr:nvCxnSpPr>
        <xdr:cNvPr id="22" name="Straight Connector 21"/>
        <xdr:cNvCxnSpPr>
          <a:stCxn id="7" idx="6"/>
          <a:endCxn id="18" idx="2"/>
        </xdr:cNvCxnSpPr>
      </xdr:nvCxnSpPr>
      <xdr:spPr>
        <a:xfrm flipV="1">
          <a:off x="285751" y="1869285"/>
          <a:ext cx="3190874" cy="5691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16669</xdr:colOff>
      <xdr:row>7</xdr:row>
      <xdr:rowOff>76201</xdr:rowOff>
    </xdr:from>
    <xdr:to>
      <xdr:col>8</xdr:col>
      <xdr:colOff>390525</xdr:colOff>
      <xdr:row>9</xdr:row>
      <xdr:rowOff>11910</xdr:rowOff>
    </xdr:to>
    <xdr:cxnSp macro="">
      <xdr:nvCxnSpPr>
        <xdr:cNvPr id="23" name="Straight Connector 22"/>
        <xdr:cNvCxnSpPr>
          <a:stCxn id="18" idx="1"/>
        </xdr:cNvCxnSpPr>
      </xdr:nvCxnSpPr>
      <xdr:spPr>
        <a:xfrm flipV="1">
          <a:off x="3540919" y="1457326"/>
          <a:ext cx="2202656" cy="4119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9</xdr:row>
      <xdr:rowOff>19050</xdr:rowOff>
    </xdr:from>
    <xdr:to>
      <xdr:col>8</xdr:col>
      <xdr:colOff>247650</xdr:colOff>
      <xdr:row>11</xdr:row>
      <xdr:rowOff>209550</xdr:rowOff>
    </xdr:to>
    <xdr:cxnSp macro="">
      <xdr:nvCxnSpPr>
        <xdr:cNvPr id="24" name="Straight Connector 23"/>
        <xdr:cNvCxnSpPr/>
      </xdr:nvCxnSpPr>
      <xdr:spPr>
        <a:xfrm>
          <a:off x="3581400" y="1876425"/>
          <a:ext cx="2019300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10</xdr:row>
      <xdr:rowOff>95250</xdr:rowOff>
    </xdr:from>
    <xdr:to>
      <xdr:col>3</xdr:col>
      <xdr:colOff>314325</xdr:colOff>
      <xdr:row>12</xdr:row>
      <xdr:rowOff>66675</xdr:rowOff>
    </xdr:to>
    <xdr:cxnSp macro="">
      <xdr:nvCxnSpPr>
        <xdr:cNvPr id="25" name="Straight Connector 24"/>
        <xdr:cNvCxnSpPr/>
      </xdr:nvCxnSpPr>
      <xdr:spPr>
        <a:xfrm>
          <a:off x="1562100" y="2190750"/>
          <a:ext cx="552450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95250</xdr:rowOff>
    </xdr:from>
    <xdr:to>
      <xdr:col>2</xdr:col>
      <xdr:colOff>38100</xdr:colOff>
      <xdr:row>10</xdr:row>
      <xdr:rowOff>142875</xdr:rowOff>
    </xdr:to>
    <xdr:cxnSp macro="">
      <xdr:nvCxnSpPr>
        <xdr:cNvPr id="26" name="Straight Connector 25"/>
        <xdr:cNvCxnSpPr/>
      </xdr:nvCxnSpPr>
      <xdr:spPr>
        <a:xfrm>
          <a:off x="514350" y="1238250"/>
          <a:ext cx="714375" cy="1000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26</xdr:row>
      <xdr:rowOff>114300</xdr:rowOff>
    </xdr:from>
    <xdr:to>
      <xdr:col>8</xdr:col>
      <xdr:colOff>552450</xdr:colOff>
      <xdr:row>33</xdr:row>
      <xdr:rowOff>180975</xdr:rowOff>
    </xdr:to>
    <xdr:graphicFrame macro="">
      <xdr:nvGraphicFramePr>
        <xdr:cNvPr id="2436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40</xdr:row>
      <xdr:rowOff>76200</xdr:rowOff>
    </xdr:from>
    <xdr:to>
      <xdr:col>0</xdr:col>
      <xdr:colOff>209550</xdr:colOff>
      <xdr:row>46</xdr:row>
      <xdr:rowOff>38100</xdr:rowOff>
    </xdr:to>
    <xdr:sp macro="" textlink="">
      <xdr:nvSpPr>
        <xdr:cNvPr id="28698" name="Line 12"/>
        <xdr:cNvSpPr>
          <a:spLocks noChangeShapeType="1"/>
        </xdr:cNvSpPr>
      </xdr:nvSpPr>
      <xdr:spPr bwMode="auto">
        <a:xfrm>
          <a:off x="200025" y="9915525"/>
          <a:ext cx="9525" cy="1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43</xdr:row>
      <xdr:rowOff>133350</xdr:rowOff>
    </xdr:from>
    <xdr:to>
      <xdr:col>0</xdr:col>
      <xdr:colOff>742950</xdr:colOff>
      <xdr:row>43</xdr:row>
      <xdr:rowOff>133350</xdr:rowOff>
    </xdr:to>
    <xdr:sp macro="" textlink="">
      <xdr:nvSpPr>
        <xdr:cNvPr id="28699" name="Line 16"/>
        <xdr:cNvSpPr>
          <a:spLocks noChangeShapeType="1"/>
        </xdr:cNvSpPr>
      </xdr:nvSpPr>
      <xdr:spPr bwMode="auto">
        <a:xfrm flipV="1">
          <a:off x="209550" y="105441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200025</xdr:colOff>
      <xdr:row>45</xdr:row>
      <xdr:rowOff>123825</xdr:rowOff>
    </xdr:from>
    <xdr:to>
      <xdr:col>0</xdr:col>
      <xdr:colOff>609600</xdr:colOff>
      <xdr:row>45</xdr:row>
      <xdr:rowOff>133350</xdr:rowOff>
    </xdr:to>
    <xdr:sp macro="" textlink="">
      <xdr:nvSpPr>
        <xdr:cNvPr id="28700" name="Line 19"/>
        <xdr:cNvSpPr>
          <a:spLocks noChangeShapeType="1"/>
        </xdr:cNvSpPr>
      </xdr:nvSpPr>
      <xdr:spPr bwMode="auto">
        <a:xfrm>
          <a:off x="200025" y="10915650"/>
          <a:ext cx="4095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45</xdr:row>
      <xdr:rowOff>76200</xdr:rowOff>
    </xdr:from>
    <xdr:to>
      <xdr:col>0</xdr:col>
      <xdr:colOff>876300</xdr:colOff>
      <xdr:row>46</xdr:row>
      <xdr:rowOff>85725</xdr:rowOff>
    </xdr:to>
    <xdr:grpSp>
      <xdr:nvGrpSpPr>
        <xdr:cNvPr id="28701" name="Group 8"/>
        <xdr:cNvGrpSpPr>
          <a:grpSpLocks/>
        </xdr:cNvGrpSpPr>
      </xdr:nvGrpSpPr>
      <xdr:grpSpPr bwMode="auto">
        <a:xfrm>
          <a:off x="381000" y="10868025"/>
          <a:ext cx="495300" cy="200025"/>
          <a:chOff x="1795" y="751"/>
          <a:chExt cx="28" cy="20"/>
        </a:xfrm>
      </xdr:grpSpPr>
      <xdr:sp macro="" textlink="">
        <xdr:nvSpPr>
          <xdr:cNvPr id="28708" name="Oval 9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8709" name="Line 10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9525</xdr:colOff>
      <xdr:row>41</xdr:row>
      <xdr:rowOff>0</xdr:rowOff>
    </xdr:from>
    <xdr:to>
      <xdr:col>0</xdr:col>
      <xdr:colOff>476250</xdr:colOff>
      <xdr:row>42</xdr:row>
      <xdr:rowOff>66675</xdr:rowOff>
    </xdr:to>
    <xdr:grpSp>
      <xdr:nvGrpSpPr>
        <xdr:cNvPr id="28702" name="Group 8"/>
        <xdr:cNvGrpSpPr>
          <a:grpSpLocks/>
        </xdr:cNvGrpSpPr>
      </xdr:nvGrpSpPr>
      <xdr:grpSpPr bwMode="auto">
        <a:xfrm>
          <a:off x="9525" y="10029825"/>
          <a:ext cx="466725" cy="257175"/>
          <a:chOff x="1795" y="751"/>
          <a:chExt cx="28" cy="20"/>
        </a:xfrm>
      </xdr:grpSpPr>
      <xdr:sp macro="" textlink="">
        <xdr:nvSpPr>
          <xdr:cNvPr id="28706" name="Oval 9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8707" name="Line 10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390525</xdr:colOff>
      <xdr:row>43</xdr:row>
      <xdr:rowOff>57150</xdr:rowOff>
    </xdr:from>
    <xdr:to>
      <xdr:col>0</xdr:col>
      <xdr:colOff>847725</xdr:colOff>
      <xdr:row>44</xdr:row>
      <xdr:rowOff>76200</xdr:rowOff>
    </xdr:to>
    <xdr:grpSp>
      <xdr:nvGrpSpPr>
        <xdr:cNvPr id="28703" name="Group 8"/>
        <xdr:cNvGrpSpPr>
          <a:grpSpLocks/>
        </xdr:cNvGrpSpPr>
      </xdr:nvGrpSpPr>
      <xdr:grpSpPr bwMode="auto">
        <a:xfrm>
          <a:off x="390525" y="10467975"/>
          <a:ext cx="457200" cy="209550"/>
          <a:chOff x="1795" y="751"/>
          <a:chExt cx="28" cy="20"/>
        </a:xfrm>
      </xdr:grpSpPr>
      <xdr:sp macro="" textlink="">
        <xdr:nvSpPr>
          <xdr:cNvPr id="28704" name="Oval 9"/>
          <xdr:cNvSpPr>
            <a:spLocks noChangeArrowheads="1"/>
          </xdr:cNvSpPr>
        </xdr:nvSpPr>
        <xdr:spPr bwMode="auto">
          <a:xfrm>
            <a:off x="1796" y="751"/>
            <a:ext cx="22" cy="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8705" name="Line 10"/>
          <xdr:cNvSpPr>
            <a:spLocks noChangeShapeType="1"/>
          </xdr:cNvSpPr>
        </xdr:nvSpPr>
        <xdr:spPr bwMode="auto">
          <a:xfrm flipV="1">
            <a:off x="1795" y="751"/>
            <a:ext cx="28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29</xdr:row>
          <xdr:rowOff>85725</xdr:rowOff>
        </xdr:from>
        <xdr:to>
          <xdr:col>3</xdr:col>
          <xdr:colOff>390525</xdr:colOff>
          <xdr:row>38</xdr:row>
          <xdr:rowOff>133350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I12" sqref="I12"/>
    </sheetView>
  </sheetViews>
  <sheetFormatPr defaultRowHeight="12.75"/>
  <cols>
    <col min="5" max="5" width="11.42578125" customWidth="1"/>
  </cols>
  <sheetData>
    <row r="1" spans="1:10" ht="18.75">
      <c r="A1" s="1"/>
      <c r="B1" s="1" t="s">
        <v>1</v>
      </c>
      <c r="C1" s="1"/>
      <c r="D1" s="1"/>
      <c r="E1" s="1"/>
      <c r="F1" s="1"/>
      <c r="G1" s="1"/>
      <c r="H1" s="1"/>
      <c r="I1" s="82" t="s">
        <v>63</v>
      </c>
      <c r="J1" s="1"/>
    </row>
    <row r="2" spans="1:10" ht="18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75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</row>
    <row r="4" spans="1:10" ht="18.75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</row>
    <row r="5" spans="1:10" ht="18.7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9.5" thickBot="1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</row>
    <row r="7" spans="1:10" ht="18.75">
      <c r="A7" s="35"/>
      <c r="B7" s="36"/>
      <c r="C7" s="36"/>
      <c r="D7" s="36"/>
      <c r="E7" s="36"/>
      <c r="F7" s="36"/>
      <c r="G7" s="36"/>
      <c r="H7" s="36"/>
      <c r="I7" s="36"/>
      <c r="J7" s="37"/>
    </row>
    <row r="8" spans="1:10" ht="18.75">
      <c r="A8" s="38"/>
      <c r="B8" s="39"/>
      <c r="C8" s="39"/>
      <c r="D8" s="39"/>
      <c r="E8" s="39"/>
      <c r="F8" s="39"/>
      <c r="G8" s="39"/>
      <c r="H8" s="39"/>
      <c r="I8" s="39"/>
      <c r="J8" s="40"/>
    </row>
    <row r="9" spans="1:10" ht="18.75">
      <c r="A9" s="38"/>
      <c r="B9" s="39"/>
      <c r="C9" s="39"/>
      <c r="D9" s="39"/>
      <c r="E9" s="39"/>
      <c r="F9" s="39"/>
      <c r="G9" s="39"/>
      <c r="H9" s="39"/>
      <c r="I9" s="39"/>
      <c r="J9" s="40"/>
    </row>
    <row r="10" spans="1:10" ht="18.75">
      <c r="A10" s="38"/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18.75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8.7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19.5" thickBot="1">
      <c r="A13" s="41"/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2.25" thickBot="1">
      <c r="A14" s="50" t="s">
        <v>29</v>
      </c>
      <c r="B14" s="51" t="s">
        <v>30</v>
      </c>
      <c r="C14" s="48" t="s">
        <v>31</v>
      </c>
      <c r="D14" s="51" t="s">
        <v>246</v>
      </c>
      <c r="E14" s="52" t="s">
        <v>474</v>
      </c>
      <c r="F14" s="52" t="s">
        <v>33</v>
      </c>
      <c r="G14" s="51" t="s">
        <v>32</v>
      </c>
      <c r="H14" s="48" t="s">
        <v>17</v>
      </c>
      <c r="I14" s="48"/>
      <c r="J14" s="49"/>
    </row>
    <row r="15" spans="1:10" ht="18.75">
      <c r="A15" s="46">
        <v>0</v>
      </c>
      <c r="B15" s="33"/>
      <c r="C15" s="33"/>
      <c r="D15" s="33"/>
      <c r="E15" s="33"/>
      <c r="F15" s="47"/>
      <c r="G15" s="33"/>
      <c r="H15" s="9"/>
      <c r="I15" s="9"/>
      <c r="J15" s="10"/>
    </row>
    <row r="16" spans="1:10" ht="18.75">
      <c r="A16" s="42">
        <v>1</v>
      </c>
      <c r="B16" s="31"/>
      <c r="C16" s="31"/>
      <c r="D16" s="31"/>
      <c r="E16" s="31"/>
      <c r="F16" s="29"/>
      <c r="G16" s="31"/>
      <c r="H16" s="8"/>
      <c r="I16" s="8"/>
      <c r="J16" s="3"/>
    </row>
    <row r="17" spans="1:10" ht="18.75">
      <c r="A17" s="42">
        <v>2</v>
      </c>
      <c r="B17" s="31"/>
      <c r="C17" s="31"/>
      <c r="D17" s="31"/>
      <c r="E17" s="31"/>
      <c r="F17" s="29"/>
      <c r="G17" s="31"/>
      <c r="H17" s="8"/>
      <c r="I17" s="8"/>
      <c r="J17" s="3"/>
    </row>
    <row r="18" spans="1:10" ht="18.75">
      <c r="A18" s="42">
        <v>3</v>
      </c>
      <c r="B18" s="31"/>
      <c r="C18" s="31"/>
      <c r="D18" s="31"/>
      <c r="E18" s="31"/>
      <c r="F18" s="29"/>
      <c r="G18" s="31"/>
      <c r="H18" s="8"/>
      <c r="I18" s="8"/>
      <c r="J18" s="3"/>
    </row>
    <row r="19" spans="1:10" ht="18.75">
      <c r="A19" s="42">
        <v>4</v>
      </c>
      <c r="B19" s="31"/>
      <c r="C19" s="31"/>
      <c r="D19" s="31"/>
      <c r="E19" s="31"/>
      <c r="F19" s="29"/>
      <c r="G19" s="31"/>
      <c r="H19" s="8"/>
      <c r="I19" s="8"/>
      <c r="J19" s="3"/>
    </row>
    <row r="20" spans="1:10" ht="18.75">
      <c r="A20" s="42">
        <v>5</v>
      </c>
      <c r="B20" s="31"/>
      <c r="C20" s="31"/>
      <c r="D20" s="31"/>
      <c r="E20" s="31"/>
      <c r="F20" s="29"/>
      <c r="G20" s="31"/>
      <c r="H20" s="8"/>
      <c r="I20" s="8"/>
      <c r="J20" s="3"/>
    </row>
    <row r="21" spans="1:10" ht="18.75">
      <c r="A21" s="42">
        <v>6</v>
      </c>
      <c r="B21" s="31"/>
      <c r="C21" s="31"/>
      <c r="D21" s="31"/>
      <c r="E21" s="31"/>
      <c r="F21" s="29"/>
      <c r="G21" s="31"/>
      <c r="H21" s="8"/>
      <c r="I21" s="8"/>
      <c r="J21" s="3"/>
    </row>
    <row r="22" spans="1:10" ht="19.5" thickBot="1">
      <c r="A22" s="43">
        <v>7</v>
      </c>
      <c r="B22" s="44"/>
      <c r="C22" s="44"/>
      <c r="D22" s="44"/>
      <c r="E22" s="44"/>
      <c r="F22" s="45"/>
      <c r="G22" s="44"/>
      <c r="H22" s="11"/>
      <c r="I22" s="11"/>
      <c r="J22" s="12"/>
    </row>
    <row r="23" spans="1:10" ht="18.75">
      <c r="A23" s="39" t="s">
        <v>36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8.75">
      <c r="A24" s="92" t="s">
        <v>473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8.75">
      <c r="A25" s="92" t="s">
        <v>247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8.75">
      <c r="A26" s="92" t="s">
        <v>248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8.7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8.7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8.7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.7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.7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.75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8.75">
      <c r="A36" s="1" t="s">
        <v>62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8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.75">
      <c r="A38" s="1" t="s">
        <v>34</v>
      </c>
      <c r="B38" s="1"/>
      <c r="C38" s="1"/>
      <c r="D38" s="1"/>
      <c r="E38" s="1"/>
      <c r="F38" s="1"/>
      <c r="G38" s="1" t="s">
        <v>35</v>
      </c>
      <c r="H38" s="1"/>
      <c r="I38" s="1"/>
      <c r="J38" s="1"/>
    </row>
  </sheetData>
  <phoneticPr fontId="2" type="noConversion"/>
  <pageMargins left="0.95" right="0.31" top="0.26" bottom="0.42" header="0.16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G34" sqref="G34"/>
    </sheetView>
  </sheetViews>
  <sheetFormatPr defaultRowHeight="12.75"/>
  <cols>
    <col min="1" max="1" width="38.140625" customWidth="1"/>
    <col min="2" max="2" width="18.28515625" customWidth="1"/>
    <col min="3" max="3" width="14.42578125" customWidth="1"/>
    <col min="8" max="8" width="11" customWidth="1"/>
    <col min="9" max="9" width="12" customWidth="1"/>
  </cols>
  <sheetData>
    <row r="1" spans="1:5" ht="18.75">
      <c r="A1" s="235" t="s">
        <v>275</v>
      </c>
      <c r="B1" s="236"/>
      <c r="C1" s="236"/>
      <c r="D1" s="236"/>
      <c r="E1" s="240" t="s">
        <v>244</v>
      </c>
    </row>
    <row r="2" spans="1:5" ht="15.75">
      <c r="A2" s="237"/>
      <c r="B2" s="236"/>
      <c r="C2" s="236"/>
      <c r="D2" s="236"/>
    </row>
    <row r="3" spans="1:5" ht="15.75">
      <c r="A3" s="237" t="s">
        <v>224</v>
      </c>
      <c r="B3" s="237" t="s">
        <v>225</v>
      </c>
      <c r="D3" s="237" t="s">
        <v>226</v>
      </c>
    </row>
    <row r="4" spans="1:5" ht="15.75">
      <c r="A4" s="237"/>
      <c r="B4" s="236"/>
      <c r="C4" s="236"/>
      <c r="D4" s="236"/>
    </row>
    <row r="5" spans="1:5" ht="15.75">
      <c r="A5" s="237" t="s">
        <v>227</v>
      </c>
      <c r="B5" s="236"/>
      <c r="D5" s="237" t="s">
        <v>228</v>
      </c>
    </row>
    <row r="6" spans="1:5" ht="15.75">
      <c r="A6" s="237"/>
      <c r="B6" s="236"/>
      <c r="D6" s="237"/>
    </row>
    <row r="7" spans="1:5" ht="15.75">
      <c r="A7" s="237" t="s">
        <v>283</v>
      </c>
      <c r="B7" s="237" t="s">
        <v>284</v>
      </c>
      <c r="D7" s="236" t="s">
        <v>285</v>
      </c>
    </row>
    <row r="8" spans="1:5" ht="15.75">
      <c r="A8" s="236" t="s">
        <v>276</v>
      </c>
      <c r="B8" t="s">
        <v>277</v>
      </c>
      <c r="D8" s="237"/>
    </row>
    <row r="9" spans="1:5" ht="15.75">
      <c r="A9" s="237" t="s">
        <v>278</v>
      </c>
      <c r="B9" s="236" t="s">
        <v>279</v>
      </c>
      <c r="D9" s="237"/>
    </row>
    <row r="10" spans="1:5" ht="15.75">
      <c r="A10" s="237"/>
      <c r="B10" s="236"/>
      <c r="C10" s="236"/>
      <c r="D10" s="236"/>
    </row>
    <row r="11" spans="1:5" ht="15.75">
      <c r="A11" s="238" t="s">
        <v>280</v>
      </c>
      <c r="B11" s="236"/>
      <c r="C11" s="236"/>
      <c r="D11" s="236"/>
    </row>
    <row r="12" spans="1:5" ht="15.75">
      <c r="A12" s="237"/>
      <c r="B12" s="236"/>
      <c r="C12" s="236"/>
      <c r="D12" s="236"/>
    </row>
    <row r="13" spans="1:5" ht="15.75">
      <c r="A13" s="238" t="s">
        <v>229</v>
      </c>
      <c r="B13" s="237" t="s">
        <v>421</v>
      </c>
      <c r="D13" s="236"/>
    </row>
    <row r="14" spans="1:5" ht="15.75">
      <c r="A14" s="237"/>
      <c r="B14" s="236"/>
      <c r="C14" s="236"/>
      <c r="D14" s="236"/>
    </row>
    <row r="15" spans="1:5" ht="15.75">
      <c r="A15" s="237" t="s">
        <v>230</v>
      </c>
      <c r="B15" s="237" t="s">
        <v>231</v>
      </c>
      <c r="D15" s="236"/>
      <c r="E15" s="237" t="s">
        <v>232</v>
      </c>
    </row>
    <row r="16" spans="1:5" ht="15.75">
      <c r="A16" s="239" t="s">
        <v>233</v>
      </c>
      <c r="B16" s="237" t="s">
        <v>234</v>
      </c>
      <c r="C16" s="237" t="s">
        <v>235</v>
      </c>
      <c r="D16" s="236"/>
    </row>
    <row r="17" spans="1:4" ht="15.75">
      <c r="A17" s="237"/>
      <c r="B17" s="236"/>
      <c r="C17" s="236"/>
      <c r="D17" s="236"/>
    </row>
    <row r="18" spans="1:4" ht="15.75">
      <c r="A18" s="237" t="s">
        <v>236</v>
      </c>
      <c r="B18" s="236"/>
      <c r="C18" s="237" t="s">
        <v>237</v>
      </c>
      <c r="D18" s="236"/>
    </row>
    <row r="19" spans="1:4" ht="15.75">
      <c r="A19" s="237"/>
      <c r="B19" s="236"/>
      <c r="C19" s="236"/>
      <c r="D19" s="236"/>
    </row>
    <row r="20" spans="1:4" ht="15.75">
      <c r="A20" s="237" t="s">
        <v>238</v>
      </c>
      <c r="B20" s="237" t="s">
        <v>239</v>
      </c>
      <c r="C20" s="237" t="s">
        <v>240</v>
      </c>
      <c r="D20" s="236"/>
    </row>
    <row r="21" spans="1:4" ht="15.75">
      <c r="A21" s="237"/>
      <c r="B21" s="236"/>
      <c r="C21" s="236"/>
      <c r="D21" s="236"/>
    </row>
    <row r="22" spans="1:4" ht="15.75">
      <c r="A22" s="237" t="s">
        <v>241</v>
      </c>
      <c r="B22" s="237" t="s">
        <v>290</v>
      </c>
      <c r="C22" s="237" t="s">
        <v>291</v>
      </c>
      <c r="D22" s="237" t="s">
        <v>292</v>
      </c>
    </row>
    <row r="23" spans="1:4" ht="15.75">
      <c r="A23" s="237"/>
      <c r="B23" s="236"/>
      <c r="C23" s="236"/>
      <c r="D23" s="236"/>
    </row>
    <row r="24" spans="1:4" ht="15.75">
      <c r="A24" s="237" t="s">
        <v>287</v>
      </c>
      <c r="B24" t="s">
        <v>288</v>
      </c>
      <c r="C24" s="237" t="s">
        <v>289</v>
      </c>
      <c r="D24" s="237" t="s">
        <v>286</v>
      </c>
    </row>
    <row r="25" spans="1:4" ht="15.75">
      <c r="A25" s="237"/>
      <c r="B25" s="236"/>
      <c r="C25" s="236"/>
      <c r="D25" s="236"/>
    </row>
    <row r="26" spans="1:4" ht="15.75">
      <c r="A26" s="237" t="s">
        <v>245</v>
      </c>
      <c r="B26" s="236"/>
      <c r="C26" s="236"/>
      <c r="D26" s="236"/>
    </row>
    <row r="27" spans="1:4" ht="15.75">
      <c r="A27" s="237"/>
      <c r="B27" s="236"/>
      <c r="C27" s="236"/>
      <c r="D27" s="236"/>
    </row>
    <row r="28" spans="1:4" ht="15.75">
      <c r="A28" s="237"/>
      <c r="B28" s="236"/>
      <c r="C28" s="236"/>
      <c r="D28" s="236"/>
    </row>
    <row r="29" spans="1:4" ht="15.75">
      <c r="A29" s="237"/>
      <c r="B29" s="236"/>
      <c r="C29" s="236"/>
      <c r="D29" s="236"/>
    </row>
    <row r="30" spans="1:4" ht="15.75">
      <c r="A30" s="237"/>
      <c r="B30" s="236"/>
      <c r="C30" s="236"/>
      <c r="D30" s="236"/>
    </row>
    <row r="31" spans="1:4" ht="15.75">
      <c r="A31" s="237"/>
      <c r="B31" s="236"/>
      <c r="C31" s="236"/>
      <c r="D31" s="236"/>
    </row>
    <row r="32" spans="1:4" ht="15.75">
      <c r="A32" s="237"/>
      <c r="B32" s="236"/>
      <c r="C32" s="236"/>
      <c r="D32" s="236"/>
    </row>
    <row r="33" spans="1:4" ht="15.75">
      <c r="A33" s="237"/>
      <c r="B33" s="236"/>
      <c r="C33" s="236"/>
      <c r="D33" s="236"/>
    </row>
    <row r="34" spans="1:4" ht="15.75">
      <c r="A34" s="237" t="s">
        <v>242</v>
      </c>
      <c r="B34" s="236"/>
      <c r="C34" s="236"/>
      <c r="D34" s="236"/>
    </row>
    <row r="35" spans="1:4" ht="15.75">
      <c r="A35" s="237"/>
      <c r="B35" s="236"/>
      <c r="C35" s="236"/>
      <c r="D35" s="236"/>
    </row>
    <row r="36" spans="1:4" ht="15.75">
      <c r="A36" s="237"/>
      <c r="B36" s="236"/>
      <c r="C36" s="236"/>
      <c r="D36" s="236"/>
    </row>
    <row r="37" spans="1:4" ht="15.75">
      <c r="A37" s="237"/>
      <c r="B37" s="236"/>
      <c r="C37" s="236"/>
      <c r="D37" s="236"/>
    </row>
    <row r="38" spans="1:4" ht="15.75">
      <c r="A38" s="237"/>
      <c r="B38" s="236"/>
      <c r="C38" s="236"/>
      <c r="D38" s="236"/>
    </row>
    <row r="39" spans="1:4" ht="15.75">
      <c r="A39" s="237"/>
      <c r="B39" s="236"/>
      <c r="C39" s="236"/>
      <c r="D39" s="236"/>
    </row>
    <row r="40" spans="1:4" ht="15.75">
      <c r="A40" s="237"/>
      <c r="B40" s="236"/>
      <c r="C40" s="236"/>
      <c r="D40" s="236"/>
    </row>
    <row r="41" spans="1:4" ht="15.75">
      <c r="A41" s="237" t="s">
        <v>282</v>
      </c>
      <c r="B41" s="236"/>
      <c r="C41" s="236"/>
      <c r="D41" s="236"/>
    </row>
    <row r="42" spans="1:4" ht="15.75">
      <c r="A42" s="237"/>
      <c r="B42" s="236"/>
      <c r="C42" s="236"/>
      <c r="D42" s="236"/>
    </row>
    <row r="43" spans="1:4" ht="15.75">
      <c r="A43" s="237" t="s">
        <v>243</v>
      </c>
      <c r="B43" s="236"/>
      <c r="C43" s="236"/>
      <c r="D43" s="236"/>
    </row>
    <row r="44" spans="1:4" ht="15.75">
      <c r="A44" s="237"/>
      <c r="B44" s="236"/>
      <c r="C44" s="236"/>
      <c r="D44" s="236"/>
    </row>
    <row r="45" spans="1:4" ht="15.75">
      <c r="A45" s="237" t="s">
        <v>281</v>
      </c>
      <c r="B45" s="236"/>
      <c r="C45" s="236"/>
      <c r="D45" s="236"/>
    </row>
    <row r="46" spans="1:4" ht="15.75">
      <c r="A46" s="237"/>
      <c r="B46" s="236"/>
      <c r="C46" s="236"/>
      <c r="D46" s="236"/>
    </row>
  </sheetData>
  <phoneticPr fontId="2" type="noConversion"/>
  <pageMargins left="0.44" right="0.17" top="0.39" bottom="0.53" header="0.16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topLeftCell="A16" workbookViewId="0">
      <selection activeCell="A29" sqref="A29:F29"/>
    </sheetView>
  </sheetViews>
  <sheetFormatPr defaultRowHeight="12.75"/>
  <cols>
    <col min="1" max="1" width="15.5703125" customWidth="1"/>
    <col min="2" max="2" width="22.140625" bestFit="1" customWidth="1"/>
    <col min="3" max="3" width="17.7109375" bestFit="1" customWidth="1"/>
    <col min="4" max="4" width="18.42578125" bestFit="1" customWidth="1"/>
    <col min="5" max="5" width="19.140625" bestFit="1" customWidth="1"/>
    <col min="6" max="6" width="11.42578125" bestFit="1" customWidth="1"/>
  </cols>
  <sheetData>
    <row r="1" spans="1:6" ht="21" thickBot="1">
      <c r="A1" s="333" t="s">
        <v>275</v>
      </c>
      <c r="B1" s="334"/>
      <c r="C1" s="335"/>
      <c r="D1" s="336"/>
      <c r="E1" s="337"/>
      <c r="F1" s="338" t="s">
        <v>244</v>
      </c>
    </row>
    <row r="2" spans="1:6" ht="18">
      <c r="A2" s="339"/>
      <c r="B2" s="339"/>
      <c r="C2" s="340"/>
      <c r="D2" s="340"/>
      <c r="E2" s="341"/>
      <c r="F2" s="284"/>
    </row>
    <row r="3" spans="1:6" ht="16.5" thickBot="1">
      <c r="A3" s="416" t="s">
        <v>422</v>
      </c>
      <c r="B3" s="416"/>
      <c r="C3" s="416"/>
      <c r="D3" s="416"/>
      <c r="E3" s="341"/>
      <c r="F3" s="284"/>
    </row>
    <row r="4" spans="1:6" ht="15.75" thickBot="1">
      <c r="A4" s="342" t="s">
        <v>423</v>
      </c>
      <c r="B4" s="343" t="s">
        <v>37</v>
      </c>
      <c r="C4" s="344" t="s">
        <v>424</v>
      </c>
      <c r="D4" s="343" t="s">
        <v>425</v>
      </c>
      <c r="E4" s="345" t="s">
        <v>426</v>
      </c>
      <c r="F4" s="346"/>
    </row>
    <row r="5" spans="1:6" ht="15.75" thickBot="1">
      <c r="A5" s="347"/>
      <c r="B5" s="341"/>
      <c r="C5" s="347"/>
      <c r="D5" s="341"/>
      <c r="E5" s="348"/>
      <c r="F5" s="229"/>
    </row>
    <row r="6" spans="1:6" ht="15.75" thickBot="1">
      <c r="A6" s="349" t="s">
        <v>427</v>
      </c>
      <c r="B6" s="350" t="s">
        <v>428</v>
      </c>
      <c r="C6" s="351"/>
      <c r="D6" s="229"/>
      <c r="E6" s="342" t="s">
        <v>429</v>
      </c>
      <c r="F6" s="352">
        <v>9</v>
      </c>
    </row>
    <row r="7" spans="1:6" ht="15.75" thickBot="1">
      <c r="A7" s="348"/>
      <c r="B7" s="341"/>
      <c r="C7" s="229"/>
      <c r="D7" s="229"/>
      <c r="E7" s="341"/>
      <c r="F7" s="229"/>
    </row>
    <row r="8" spans="1:6" ht="45.75" thickBot="1">
      <c r="A8" s="353" t="s">
        <v>430</v>
      </c>
      <c r="B8" s="346"/>
      <c r="C8" s="354" t="s">
        <v>431</v>
      </c>
      <c r="D8" s="346"/>
      <c r="E8" s="355" t="s">
        <v>432</v>
      </c>
      <c r="F8" s="346"/>
    </row>
    <row r="9" spans="1:6" ht="15.75" thickBot="1">
      <c r="A9" s="341"/>
      <c r="B9" s="341"/>
      <c r="C9" s="229"/>
      <c r="D9" s="229"/>
      <c r="E9" s="341"/>
      <c r="F9" s="229"/>
    </row>
    <row r="10" spans="1:6" ht="45.75" thickBot="1">
      <c r="A10" s="354" t="s">
        <v>433</v>
      </c>
      <c r="B10" s="346"/>
      <c r="C10" s="356" t="s">
        <v>434</v>
      </c>
      <c r="D10" s="346"/>
      <c r="E10" s="355" t="s">
        <v>435</v>
      </c>
      <c r="F10" s="346"/>
    </row>
    <row r="11" spans="1:6" ht="15.75" thickBot="1">
      <c r="A11" s="341"/>
      <c r="B11" s="229"/>
      <c r="C11" s="229"/>
      <c r="D11" s="229"/>
      <c r="E11" s="341"/>
      <c r="F11" s="229"/>
    </row>
    <row r="12" spans="1:6" ht="45.75" thickBot="1">
      <c r="A12" s="354" t="s">
        <v>436</v>
      </c>
      <c r="B12" s="346"/>
      <c r="C12" s="417" t="s">
        <v>437</v>
      </c>
      <c r="D12" s="417"/>
      <c r="E12" s="418"/>
      <c r="F12" s="343">
        <v>1.3</v>
      </c>
    </row>
    <row r="13" spans="1:6" ht="15">
      <c r="A13" s="357"/>
      <c r="B13" s="357"/>
      <c r="C13" s="284"/>
      <c r="D13" s="284"/>
      <c r="E13" s="357"/>
      <c r="F13" s="284"/>
    </row>
    <row r="14" spans="1:6" ht="16.5" thickBot="1">
      <c r="A14" s="419" t="s">
        <v>438</v>
      </c>
      <c r="B14" s="419"/>
      <c r="C14" s="284"/>
      <c r="D14" s="284"/>
      <c r="E14" s="357"/>
      <c r="F14" s="284"/>
    </row>
    <row r="15" spans="1:6" ht="30.75" thickBot="1">
      <c r="A15" s="358" t="s">
        <v>439</v>
      </c>
      <c r="B15" s="343">
        <v>160</v>
      </c>
      <c r="C15" s="354" t="s">
        <v>440</v>
      </c>
      <c r="D15" s="346"/>
      <c r="E15" s="358" t="s">
        <v>441</v>
      </c>
      <c r="F15" s="343" t="s">
        <v>442</v>
      </c>
    </row>
    <row r="16" spans="1:6" ht="15">
      <c r="A16" s="357"/>
      <c r="B16" s="357"/>
      <c r="C16" s="357"/>
      <c r="D16" s="357"/>
      <c r="E16" s="357"/>
      <c r="F16" s="284"/>
    </row>
    <row r="17" spans="1:6" ht="16.5" thickBot="1">
      <c r="A17" s="419" t="s">
        <v>443</v>
      </c>
      <c r="B17" s="419"/>
      <c r="C17" s="419"/>
      <c r="D17" s="419"/>
      <c r="E17" s="419"/>
      <c r="F17" s="419"/>
    </row>
    <row r="18" spans="1:6" ht="30.75" thickBot="1">
      <c r="A18" s="354" t="s">
        <v>444</v>
      </c>
      <c r="B18" s="343" t="s">
        <v>445</v>
      </c>
      <c r="C18" s="358" t="s">
        <v>446</v>
      </c>
      <c r="D18" s="343" t="s">
        <v>447</v>
      </c>
      <c r="E18" s="358" t="s">
        <v>439</v>
      </c>
      <c r="F18" s="343">
        <v>150</v>
      </c>
    </row>
    <row r="19" spans="1:6" ht="15.75" thickBot="1">
      <c r="A19" s="357"/>
      <c r="B19" s="357"/>
      <c r="C19" s="357"/>
      <c r="D19" s="357"/>
      <c r="E19" s="357"/>
      <c r="F19" s="284"/>
    </row>
    <row r="20" spans="1:6" ht="60.75" thickBot="1">
      <c r="A20" s="354" t="s">
        <v>448</v>
      </c>
      <c r="B20" s="343">
        <v>44.2</v>
      </c>
      <c r="C20" s="359" t="s">
        <v>449</v>
      </c>
      <c r="D20" s="343" t="s">
        <v>450</v>
      </c>
      <c r="E20" s="354" t="s">
        <v>451</v>
      </c>
      <c r="F20" s="346"/>
    </row>
    <row r="21" spans="1:6" ht="15.75" thickBot="1">
      <c r="A21" s="357"/>
      <c r="B21" s="357"/>
      <c r="C21" s="357"/>
      <c r="D21" s="357"/>
      <c r="E21" s="357"/>
      <c r="F21" s="284"/>
    </row>
    <row r="22" spans="1:6" ht="16.5" thickBot="1">
      <c r="A22" s="342" t="s">
        <v>452</v>
      </c>
      <c r="B22" s="343">
        <v>150</v>
      </c>
      <c r="C22" s="342" t="s">
        <v>453</v>
      </c>
      <c r="D22" s="343">
        <v>3.5</v>
      </c>
      <c r="E22" s="342" t="s">
        <v>454</v>
      </c>
      <c r="F22" s="343">
        <v>350</v>
      </c>
    </row>
    <row r="23" spans="1:6" ht="15.75" thickBot="1">
      <c r="A23" s="357"/>
      <c r="B23" s="357"/>
      <c r="C23" s="357"/>
      <c r="D23" s="357"/>
      <c r="E23" s="357"/>
      <c r="F23" s="284"/>
    </row>
    <row r="24" spans="1:6" ht="15.75" thickBot="1">
      <c r="A24" s="342" t="s">
        <v>241</v>
      </c>
      <c r="B24" s="284"/>
      <c r="C24" s="284"/>
      <c r="D24" s="342" t="s">
        <v>455</v>
      </c>
      <c r="E24" s="342" t="s">
        <v>456</v>
      </c>
      <c r="F24" s="342" t="s">
        <v>457</v>
      </c>
    </row>
    <row r="25" spans="1:6" ht="15.75" thickBot="1">
      <c r="A25" s="357"/>
      <c r="B25" s="357"/>
      <c r="C25" s="357"/>
      <c r="D25" s="357"/>
      <c r="E25" s="357"/>
      <c r="F25" s="284"/>
    </row>
    <row r="26" spans="1:6" ht="15.75" thickBot="1">
      <c r="A26" s="420" t="s">
        <v>458</v>
      </c>
      <c r="B26" s="284"/>
      <c r="C26" s="357"/>
      <c r="D26" s="342" t="s">
        <v>459</v>
      </c>
      <c r="E26" s="360" t="s">
        <v>460</v>
      </c>
      <c r="F26" s="342" t="s">
        <v>461</v>
      </c>
    </row>
    <row r="27" spans="1:6" ht="15.75" thickBot="1">
      <c r="A27" s="421"/>
      <c r="B27" s="284"/>
      <c r="C27" s="357"/>
      <c r="D27" s="357"/>
      <c r="E27" s="342" t="s">
        <v>462</v>
      </c>
      <c r="F27" s="342" t="s">
        <v>463</v>
      </c>
    </row>
    <row r="28" spans="1:6" ht="15">
      <c r="A28" s="357"/>
      <c r="B28" s="357"/>
      <c r="C28" s="357"/>
      <c r="D28" s="357"/>
      <c r="E28" s="357"/>
      <c r="F28" s="284"/>
    </row>
    <row r="29" spans="1:6" ht="16.5" thickBot="1">
      <c r="A29" s="406" t="s">
        <v>464</v>
      </c>
      <c r="B29" s="406"/>
      <c r="C29" s="406"/>
      <c r="D29" s="406"/>
      <c r="E29" s="406"/>
      <c r="F29" s="406"/>
    </row>
    <row r="30" spans="1:6">
      <c r="A30" s="397"/>
      <c r="B30" s="398"/>
      <c r="C30" s="398"/>
      <c r="D30" s="398"/>
      <c r="E30" s="398"/>
      <c r="F30" s="399"/>
    </row>
    <row r="31" spans="1:6">
      <c r="A31" s="400"/>
      <c r="B31" s="401"/>
      <c r="C31" s="401"/>
      <c r="D31" s="401"/>
      <c r="E31" s="401"/>
      <c r="F31" s="402"/>
    </row>
    <row r="32" spans="1:6">
      <c r="A32" s="400"/>
      <c r="B32" s="401"/>
      <c r="C32" s="401"/>
      <c r="D32" s="401"/>
      <c r="E32" s="401"/>
      <c r="F32" s="402"/>
    </row>
    <row r="33" spans="1:6">
      <c r="A33" s="400"/>
      <c r="B33" s="401"/>
      <c r="C33" s="401"/>
      <c r="D33" s="401"/>
      <c r="E33" s="401"/>
      <c r="F33" s="402"/>
    </row>
    <row r="34" spans="1:6">
      <c r="A34" s="400"/>
      <c r="B34" s="401"/>
      <c r="C34" s="401"/>
      <c r="D34" s="401"/>
      <c r="E34" s="401"/>
      <c r="F34" s="402"/>
    </row>
    <row r="35" spans="1:6">
      <c r="A35" s="400"/>
      <c r="B35" s="401"/>
      <c r="C35" s="401"/>
      <c r="D35" s="401"/>
      <c r="E35" s="401"/>
      <c r="F35" s="402"/>
    </row>
    <row r="36" spans="1:6">
      <c r="A36" s="400"/>
      <c r="B36" s="401"/>
      <c r="C36" s="401"/>
      <c r="D36" s="401"/>
      <c r="E36" s="401"/>
      <c r="F36" s="402"/>
    </row>
    <row r="37" spans="1:6">
      <c r="A37" s="400"/>
      <c r="B37" s="401"/>
      <c r="C37" s="401"/>
      <c r="D37" s="401"/>
      <c r="E37" s="401"/>
      <c r="F37" s="402"/>
    </row>
    <row r="38" spans="1:6">
      <c r="A38" s="400"/>
      <c r="B38" s="401"/>
      <c r="C38" s="401"/>
      <c r="D38" s="401"/>
      <c r="E38" s="401"/>
      <c r="F38" s="402"/>
    </row>
    <row r="39" spans="1:6" ht="13.5" thickBot="1">
      <c r="A39" s="403"/>
      <c r="B39" s="404"/>
      <c r="C39" s="404"/>
      <c r="D39" s="404"/>
      <c r="E39" s="404"/>
      <c r="F39" s="405"/>
    </row>
    <row r="40" spans="1:6" ht="15.75">
      <c r="A40" s="406" t="s">
        <v>242</v>
      </c>
      <c r="B40" s="406"/>
      <c r="C40" s="406"/>
      <c r="D40" s="406"/>
      <c r="E40" s="406"/>
      <c r="F40" s="406"/>
    </row>
    <row r="41" spans="1:6" ht="15">
      <c r="A41" s="284"/>
      <c r="B41" s="284"/>
      <c r="C41" s="284"/>
      <c r="D41" s="284"/>
      <c r="E41" s="284"/>
      <c r="F41" s="284"/>
    </row>
    <row r="42" spans="1:6" ht="15">
      <c r="A42" s="284" t="s">
        <v>472</v>
      </c>
      <c r="B42" s="284"/>
      <c r="C42" s="284"/>
      <c r="D42" s="284"/>
      <c r="E42" s="284"/>
      <c r="F42" s="284"/>
    </row>
    <row r="43" spans="1:6" ht="15">
      <c r="A43" s="284"/>
      <c r="B43" s="284"/>
      <c r="C43" s="284"/>
      <c r="D43" s="284"/>
      <c r="E43" s="284"/>
      <c r="F43" s="284"/>
    </row>
    <row r="44" spans="1:6" ht="15">
      <c r="A44" s="284"/>
      <c r="B44" s="357" t="s">
        <v>471</v>
      </c>
      <c r="C44" s="284"/>
      <c r="D44" s="284"/>
      <c r="E44" s="284"/>
      <c r="F44" s="284"/>
    </row>
    <row r="45" spans="1:6" ht="15">
      <c r="A45" s="361">
        <v>10</v>
      </c>
      <c r="B45" s="284"/>
      <c r="C45" s="284"/>
      <c r="D45" s="284"/>
      <c r="E45" s="284"/>
      <c r="F45" s="284"/>
    </row>
    <row r="46" spans="1:6" ht="15">
      <c r="A46" s="284"/>
      <c r="B46" s="361" t="s">
        <v>465</v>
      </c>
      <c r="C46" s="284"/>
      <c r="D46" s="284"/>
      <c r="E46" s="284"/>
      <c r="F46" s="284"/>
    </row>
    <row r="47" spans="1:6" ht="15">
      <c r="A47" s="284">
        <v>9</v>
      </c>
      <c r="B47" s="284"/>
      <c r="C47" s="284"/>
      <c r="D47" s="284"/>
      <c r="E47" s="284"/>
      <c r="F47" s="284"/>
    </row>
    <row r="48" spans="1:6" ht="15.75" thickBot="1">
      <c r="A48" s="284" t="s">
        <v>466</v>
      </c>
      <c r="B48" s="284"/>
      <c r="C48" s="284"/>
      <c r="D48" s="284"/>
      <c r="E48" s="284"/>
      <c r="F48" s="284"/>
    </row>
    <row r="49" spans="1:6" ht="16.5" thickBot="1">
      <c r="A49" s="407" t="s">
        <v>282</v>
      </c>
      <c r="B49" s="408"/>
      <c r="C49" s="408"/>
      <c r="D49" s="409"/>
      <c r="E49" s="407" t="s">
        <v>467</v>
      </c>
      <c r="F49" s="409"/>
    </row>
    <row r="50" spans="1:6" ht="15.75" thickBot="1">
      <c r="A50" s="357"/>
      <c r="B50" s="357"/>
      <c r="C50" s="357"/>
      <c r="D50" s="357"/>
      <c r="E50" s="357"/>
      <c r="F50" s="284"/>
    </row>
    <row r="51" spans="1:6" ht="15.75" thickBot="1">
      <c r="A51" s="410" t="s">
        <v>468</v>
      </c>
      <c r="B51" s="411"/>
      <c r="C51" s="412"/>
      <c r="D51" s="357"/>
      <c r="E51" s="357"/>
      <c r="F51" s="346"/>
    </row>
    <row r="52" spans="1:6" ht="15.75" thickBot="1">
      <c r="A52" s="357"/>
      <c r="B52" s="357"/>
      <c r="C52" s="357"/>
      <c r="D52" s="357"/>
      <c r="E52" s="357"/>
      <c r="F52" s="284"/>
    </row>
    <row r="53" spans="1:6" ht="15.75" thickBot="1">
      <c r="A53" s="342" t="s">
        <v>469</v>
      </c>
      <c r="B53" s="413"/>
      <c r="C53" s="414"/>
      <c r="D53" s="415"/>
      <c r="E53" s="342" t="s">
        <v>470</v>
      </c>
      <c r="F53" s="346"/>
    </row>
  </sheetData>
  <mergeCells count="12">
    <mergeCell ref="A3:D3"/>
    <mergeCell ref="C12:E12"/>
    <mergeCell ref="A14:B14"/>
    <mergeCell ref="A17:F17"/>
    <mergeCell ref="A26:A27"/>
    <mergeCell ref="A29:F29"/>
    <mergeCell ref="A30:F39"/>
    <mergeCell ref="A40:F40"/>
    <mergeCell ref="A49:D49"/>
    <mergeCell ref="E49:F49"/>
    <mergeCell ref="A51:C51"/>
    <mergeCell ref="B53:D5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utoCAD.Drawing.18" shapeId="28673" r:id="rId3">
          <objectPr defaultSize="0" autoPict="0" r:id="rId4">
            <anchor moveWithCells="1">
              <from>
                <xdr:col>1</xdr:col>
                <xdr:colOff>485775</xdr:colOff>
                <xdr:row>29</xdr:row>
                <xdr:rowOff>85725</xdr:rowOff>
              </from>
              <to>
                <xdr:col>3</xdr:col>
                <xdr:colOff>390525</xdr:colOff>
                <xdr:row>38</xdr:row>
                <xdr:rowOff>133350</xdr:rowOff>
              </to>
            </anchor>
          </objectPr>
        </oleObject>
      </mc:Choice>
      <mc:Fallback>
        <oleObject progId="AutoCAD.Drawing.18" shapeId="28673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activeCell="J8" sqref="J8"/>
    </sheetView>
  </sheetViews>
  <sheetFormatPr defaultRowHeight="12.75"/>
  <cols>
    <col min="1" max="1" width="33.140625" customWidth="1"/>
    <col min="2" max="2" width="8.140625" bestFit="1" customWidth="1"/>
    <col min="3" max="3" width="28.7109375" customWidth="1"/>
    <col min="4" max="4" width="12.140625" customWidth="1"/>
    <col min="5" max="5" width="9" bestFit="1" customWidth="1"/>
    <col min="6" max="6" width="8.5703125" bestFit="1" customWidth="1"/>
    <col min="7" max="7" width="14.28515625" customWidth="1"/>
  </cols>
  <sheetData>
    <row r="1" spans="1:9">
      <c r="A1" s="305"/>
      <c r="B1" s="305"/>
      <c r="C1" s="305"/>
      <c r="D1" s="305"/>
      <c r="E1" s="305"/>
      <c r="F1" s="305"/>
      <c r="G1" s="305"/>
      <c r="H1" s="305"/>
      <c r="I1" s="305"/>
    </row>
    <row r="2" spans="1:9" ht="18">
      <c r="A2" s="306" t="s">
        <v>308</v>
      </c>
      <c r="B2" s="305"/>
      <c r="C2" s="305"/>
      <c r="D2" s="305"/>
      <c r="E2" s="305"/>
      <c r="F2" s="305"/>
      <c r="G2" s="305"/>
      <c r="H2" s="305"/>
      <c r="I2" s="305"/>
    </row>
    <row r="3" spans="1:9" ht="18">
      <c r="A3" s="307"/>
      <c r="B3" s="305"/>
      <c r="C3" s="305"/>
      <c r="D3" s="305"/>
      <c r="E3" s="305"/>
      <c r="F3" s="305"/>
      <c r="G3" s="305"/>
      <c r="H3" s="305"/>
      <c r="I3" s="305"/>
    </row>
    <row r="4" spans="1:9" ht="15">
      <c r="A4" s="308" t="s">
        <v>309</v>
      </c>
      <c r="B4" s="305"/>
      <c r="C4" s="305"/>
      <c r="D4" s="305"/>
      <c r="E4" s="305"/>
      <c r="F4" s="305"/>
      <c r="G4" s="305"/>
      <c r="H4" s="305"/>
      <c r="I4" s="305"/>
    </row>
    <row r="5" spans="1:9" ht="13.5" thickBot="1">
      <c r="A5" s="305"/>
      <c r="B5" s="305"/>
      <c r="C5" s="305"/>
      <c r="D5" s="305"/>
      <c r="E5" s="305"/>
      <c r="F5" s="305"/>
      <c r="G5" s="305"/>
      <c r="H5" s="305"/>
      <c r="I5" s="305"/>
    </row>
    <row r="6" spans="1:9" ht="29.25" thickBot="1">
      <c r="A6" s="309" t="s">
        <v>71</v>
      </c>
      <c r="B6" s="310" t="s">
        <v>310</v>
      </c>
      <c r="C6" s="311" t="s">
        <v>311</v>
      </c>
      <c r="D6" s="312" t="s">
        <v>312</v>
      </c>
      <c r="E6" s="312" t="s">
        <v>313</v>
      </c>
      <c r="F6" s="312" t="s">
        <v>314</v>
      </c>
      <c r="G6" s="312" t="s">
        <v>315</v>
      </c>
      <c r="H6" s="305"/>
      <c r="I6" s="305"/>
    </row>
    <row r="7" spans="1:9" ht="13.5" thickBot="1">
      <c r="A7" s="305"/>
      <c r="B7" s="305"/>
      <c r="C7" s="305"/>
      <c r="D7" s="305"/>
      <c r="E7" s="305"/>
      <c r="F7" s="305"/>
      <c r="G7" s="305"/>
      <c r="H7" s="305"/>
      <c r="I7" s="305"/>
    </row>
    <row r="8" spans="1:9" ht="15.75" thickBot="1">
      <c r="A8" s="313" t="s">
        <v>316</v>
      </c>
      <c r="B8" s="314">
        <v>70</v>
      </c>
      <c r="C8" s="315" t="s">
        <v>317</v>
      </c>
      <c r="D8" s="316"/>
      <c r="E8" s="316"/>
      <c r="F8" s="316"/>
      <c r="G8" s="317"/>
      <c r="H8" s="305"/>
      <c r="I8" s="305"/>
    </row>
    <row r="9" spans="1:9" ht="15.75" thickBot="1">
      <c r="A9" s="318" t="s">
        <v>318</v>
      </c>
      <c r="B9" s="319">
        <v>72</v>
      </c>
      <c r="C9" s="320" t="s">
        <v>319</v>
      </c>
      <c r="D9" s="321" t="s">
        <v>320</v>
      </c>
      <c r="E9" s="321" t="s">
        <v>321</v>
      </c>
      <c r="F9" s="321" t="s">
        <v>322</v>
      </c>
      <c r="G9" s="322" t="s">
        <v>323</v>
      </c>
      <c r="H9" s="305"/>
      <c r="I9" s="305"/>
    </row>
    <row r="10" spans="1:9" ht="15.75" thickBot="1">
      <c r="A10" s="318" t="s">
        <v>318</v>
      </c>
      <c r="B10" s="323">
        <v>73</v>
      </c>
      <c r="C10" s="320" t="s">
        <v>324</v>
      </c>
      <c r="D10" s="321"/>
      <c r="E10" s="321"/>
      <c r="F10" s="321"/>
      <c r="G10" s="322"/>
      <c r="H10" s="305"/>
      <c r="I10" s="305"/>
    </row>
    <row r="11" spans="1:9" ht="15.75" thickBot="1">
      <c r="A11" s="324" t="s">
        <v>325</v>
      </c>
      <c r="B11" s="325">
        <v>150</v>
      </c>
      <c r="C11" s="326" t="s">
        <v>326</v>
      </c>
      <c r="D11" s="321"/>
      <c r="E11" s="321"/>
      <c r="F11" s="321"/>
      <c r="G11" s="322"/>
      <c r="H11" s="305"/>
      <c r="I11" s="305"/>
    </row>
    <row r="12" spans="1:9" ht="15.75" thickBot="1">
      <c r="A12" s="324" t="s">
        <v>325</v>
      </c>
      <c r="B12" s="325">
        <v>151</v>
      </c>
      <c r="C12" s="320" t="s">
        <v>327</v>
      </c>
      <c r="D12" s="321"/>
      <c r="E12" s="321"/>
      <c r="F12" s="321"/>
      <c r="G12" s="322"/>
      <c r="H12" s="305"/>
      <c r="I12" s="305"/>
    </row>
    <row r="13" spans="1:9" ht="15.75" thickBot="1">
      <c r="A13" s="318" t="s">
        <v>328</v>
      </c>
      <c r="B13" s="319">
        <v>2</v>
      </c>
      <c r="C13" s="320" t="s">
        <v>329</v>
      </c>
      <c r="D13" s="321"/>
      <c r="E13" s="321"/>
      <c r="F13" s="321"/>
      <c r="G13" s="322"/>
      <c r="H13" s="305"/>
      <c r="I13" s="305"/>
    </row>
    <row r="14" spans="1:9" ht="15.75" thickBot="1">
      <c r="A14" s="318" t="s">
        <v>330</v>
      </c>
      <c r="B14" s="319">
        <v>3</v>
      </c>
      <c r="C14" s="320" t="s">
        <v>331</v>
      </c>
      <c r="D14" s="321"/>
      <c r="E14" s="321"/>
      <c r="F14" s="321"/>
      <c r="G14" s="322"/>
      <c r="H14" s="305"/>
      <c r="I14" s="305"/>
    </row>
    <row r="15" spans="1:9" ht="15.75" thickBot="1">
      <c r="A15" s="318" t="s">
        <v>332</v>
      </c>
      <c r="B15" s="319">
        <v>4</v>
      </c>
      <c r="C15" s="320" t="s">
        <v>333</v>
      </c>
      <c r="D15" s="321"/>
      <c r="E15" s="321"/>
      <c r="F15" s="321"/>
      <c r="G15" s="322"/>
      <c r="H15" s="305"/>
      <c r="I15" s="305"/>
    </row>
    <row r="16" spans="1:9" ht="15.75" thickBot="1">
      <c r="A16" s="318" t="s">
        <v>334</v>
      </c>
      <c r="B16" s="319">
        <v>5</v>
      </c>
      <c r="C16" s="320" t="s">
        <v>335</v>
      </c>
      <c r="D16" s="321"/>
      <c r="E16" s="321"/>
      <c r="F16" s="321"/>
      <c r="G16" s="322"/>
      <c r="H16" s="305"/>
      <c r="I16" s="305"/>
    </row>
    <row r="17" spans="1:9" ht="15.75" thickBot="1">
      <c r="A17" s="318" t="s">
        <v>336</v>
      </c>
      <c r="B17" s="319">
        <v>6</v>
      </c>
      <c r="C17" s="320" t="s">
        <v>337</v>
      </c>
      <c r="D17" s="321"/>
      <c r="E17" s="321"/>
      <c r="F17" s="321"/>
      <c r="G17" s="322"/>
      <c r="H17" s="305"/>
      <c r="I17" s="305"/>
    </row>
    <row r="18" spans="1:9" ht="15.75" thickBot="1">
      <c r="A18" s="318" t="s">
        <v>338</v>
      </c>
      <c r="B18" s="319">
        <v>7</v>
      </c>
      <c r="C18" s="320" t="s">
        <v>339</v>
      </c>
      <c r="D18" s="321"/>
      <c r="E18" s="321"/>
      <c r="F18" s="321"/>
      <c r="G18" s="322"/>
      <c r="H18" s="305"/>
      <c r="I18" s="305"/>
    </row>
    <row r="19" spans="1:9" ht="15.75" thickBot="1">
      <c r="A19" s="318" t="s">
        <v>340</v>
      </c>
      <c r="B19" s="319">
        <v>8</v>
      </c>
      <c r="C19" s="320" t="s">
        <v>341</v>
      </c>
      <c r="D19" s="321"/>
      <c r="E19" s="321"/>
      <c r="F19" s="321"/>
      <c r="G19" s="322"/>
      <c r="H19" s="305"/>
      <c r="I19" s="305"/>
    </row>
    <row r="20" spans="1:9" ht="15.75" thickBot="1">
      <c r="A20" s="318" t="s">
        <v>342</v>
      </c>
      <c r="B20" s="319">
        <v>9</v>
      </c>
      <c r="C20" s="320" t="s">
        <v>343</v>
      </c>
      <c r="D20" s="321"/>
      <c r="E20" s="321"/>
      <c r="F20" s="321"/>
      <c r="G20" s="322"/>
      <c r="H20" s="305"/>
      <c r="I20" s="305"/>
    </row>
    <row r="21" spans="1:9" ht="15.75" thickBot="1">
      <c r="A21" s="318" t="s">
        <v>342</v>
      </c>
      <c r="B21" s="319">
        <v>10</v>
      </c>
      <c r="C21" s="320" t="s">
        <v>344</v>
      </c>
      <c r="D21" s="321"/>
      <c r="E21" s="321"/>
      <c r="F21" s="321"/>
      <c r="G21" s="322"/>
      <c r="H21" s="305"/>
      <c r="I21" s="305"/>
    </row>
    <row r="22" spans="1:9" ht="15.75" thickBot="1">
      <c r="A22" s="318" t="s">
        <v>342</v>
      </c>
      <c r="B22" s="319">
        <v>11</v>
      </c>
      <c r="C22" s="320" t="s">
        <v>345</v>
      </c>
      <c r="D22" s="321"/>
      <c r="E22" s="321"/>
      <c r="F22" s="321"/>
      <c r="G22" s="322"/>
      <c r="H22" s="305"/>
      <c r="I22" s="305"/>
    </row>
    <row r="23" spans="1:9" ht="15.75" thickBot="1">
      <c r="A23" s="318" t="s">
        <v>342</v>
      </c>
      <c r="B23" s="319">
        <v>12</v>
      </c>
      <c r="C23" s="320" t="s">
        <v>346</v>
      </c>
      <c r="D23" s="321"/>
      <c r="E23" s="321"/>
      <c r="F23" s="321"/>
      <c r="G23" s="322"/>
      <c r="H23" s="305"/>
      <c r="I23" s="305"/>
    </row>
    <row r="24" spans="1:9" ht="15.75" thickBot="1">
      <c r="A24" s="318" t="s">
        <v>342</v>
      </c>
      <c r="B24" s="319">
        <v>20</v>
      </c>
      <c r="C24" s="320" t="s">
        <v>347</v>
      </c>
      <c r="D24" s="321"/>
      <c r="E24" s="321"/>
      <c r="F24" s="321"/>
      <c r="G24" s="322"/>
      <c r="H24" s="305"/>
      <c r="I24" s="305"/>
    </row>
    <row r="25" spans="1:9" ht="15.75" thickBot="1">
      <c r="A25" s="318" t="s">
        <v>348</v>
      </c>
      <c r="B25" s="319">
        <v>13</v>
      </c>
      <c r="C25" s="320" t="s">
        <v>349</v>
      </c>
      <c r="D25" s="321"/>
      <c r="E25" s="321"/>
      <c r="F25" s="321"/>
      <c r="G25" s="322"/>
      <c r="H25" s="305"/>
      <c r="I25" s="305"/>
    </row>
    <row r="26" spans="1:9" ht="15.75" thickBot="1">
      <c r="A26" s="318" t="s">
        <v>348</v>
      </c>
      <c r="B26" s="319">
        <v>14</v>
      </c>
      <c r="C26" s="320" t="s">
        <v>38</v>
      </c>
      <c r="D26" s="321"/>
      <c r="E26" s="321"/>
      <c r="F26" s="321"/>
      <c r="G26" s="322"/>
      <c r="H26" s="305"/>
      <c r="I26" s="305"/>
    </row>
    <row r="27" spans="1:9" ht="15.75" thickBot="1">
      <c r="A27" s="318" t="s">
        <v>348</v>
      </c>
      <c r="B27" s="319">
        <v>15</v>
      </c>
      <c r="C27" s="320" t="s">
        <v>350</v>
      </c>
      <c r="D27" s="321"/>
      <c r="E27" s="321"/>
      <c r="F27" s="321"/>
      <c r="G27" s="322"/>
      <c r="H27" s="305"/>
      <c r="I27" s="305"/>
    </row>
    <row r="28" spans="1:9" ht="15.75" thickBot="1">
      <c r="A28" s="318" t="s">
        <v>348</v>
      </c>
      <c r="B28" s="319">
        <v>16</v>
      </c>
      <c r="C28" s="320" t="s">
        <v>351</v>
      </c>
      <c r="D28" s="321"/>
      <c r="E28" s="321"/>
      <c r="F28" s="321"/>
      <c r="G28" s="322"/>
      <c r="H28" s="305"/>
      <c r="I28" s="305"/>
    </row>
    <row r="29" spans="1:9" ht="15.75" thickBot="1">
      <c r="A29" s="318" t="s">
        <v>352</v>
      </c>
      <c r="B29" s="319">
        <v>19</v>
      </c>
      <c r="C29" s="320" t="s">
        <v>353</v>
      </c>
      <c r="D29" s="321"/>
      <c r="E29" s="321"/>
      <c r="F29" s="321"/>
      <c r="G29" s="322"/>
      <c r="H29" s="305"/>
      <c r="I29" s="305"/>
    </row>
    <row r="30" spans="1:9" ht="15.75" thickBot="1">
      <c r="A30" s="318" t="s">
        <v>354</v>
      </c>
      <c r="B30" s="319">
        <v>17</v>
      </c>
      <c r="C30" s="320" t="s">
        <v>355</v>
      </c>
      <c r="D30" s="321"/>
      <c r="E30" s="321"/>
      <c r="F30" s="321"/>
      <c r="G30" s="322"/>
      <c r="H30" s="305"/>
      <c r="I30" s="305"/>
    </row>
    <row r="31" spans="1:9" ht="15.75" thickBot="1">
      <c r="A31" s="318" t="s">
        <v>356</v>
      </c>
      <c r="B31" s="319">
        <v>18</v>
      </c>
      <c r="C31" s="320" t="s">
        <v>357</v>
      </c>
      <c r="D31" s="327"/>
      <c r="E31" s="327"/>
      <c r="F31" s="327"/>
      <c r="G31" s="328"/>
      <c r="H31" s="305"/>
      <c r="I31" s="305"/>
    </row>
    <row r="32" spans="1:9" ht="16.5" thickBot="1">
      <c r="A32" s="329" t="s">
        <v>358</v>
      </c>
      <c r="B32" s="330">
        <v>90</v>
      </c>
      <c r="C32" s="331" t="s">
        <v>359</v>
      </c>
      <c r="D32" s="321"/>
      <c r="E32" s="321"/>
      <c r="F32" s="321"/>
      <c r="G32" s="322"/>
      <c r="H32" s="305"/>
      <c r="I32" s="305"/>
    </row>
    <row r="33" spans="1:9" ht="16.5" thickBot="1">
      <c r="A33" s="332" t="s">
        <v>358</v>
      </c>
      <c r="B33" s="330">
        <v>91</v>
      </c>
      <c r="C33" s="331" t="s">
        <v>360</v>
      </c>
      <c r="D33" s="321"/>
      <c r="E33" s="321"/>
      <c r="F33" s="321"/>
      <c r="G33" s="322"/>
      <c r="H33" s="305"/>
      <c r="I33" s="305"/>
    </row>
    <row r="34" spans="1:9" ht="16.5" thickBot="1">
      <c r="A34" s="332" t="s">
        <v>358</v>
      </c>
      <c r="B34" s="330">
        <v>92</v>
      </c>
      <c r="C34" s="331" t="s">
        <v>361</v>
      </c>
      <c r="D34" s="321"/>
      <c r="E34" s="321"/>
      <c r="F34" s="321"/>
      <c r="G34" s="322"/>
      <c r="H34" s="305"/>
      <c r="I34" s="305"/>
    </row>
    <row r="35" spans="1:9" ht="16.5" thickBot="1">
      <c r="A35" s="332" t="s">
        <v>359</v>
      </c>
      <c r="B35" s="330">
        <v>93</v>
      </c>
      <c r="C35" s="331" t="s">
        <v>362</v>
      </c>
      <c r="D35" s="321"/>
      <c r="E35" s="321"/>
      <c r="F35" s="321"/>
      <c r="G35" s="322"/>
      <c r="H35" s="305"/>
      <c r="I35" s="305"/>
    </row>
    <row r="36" spans="1:9" ht="16.5" thickBot="1">
      <c r="A36" s="332" t="s">
        <v>363</v>
      </c>
      <c r="B36" s="330">
        <v>94</v>
      </c>
      <c r="C36" s="331" t="s">
        <v>364</v>
      </c>
      <c r="D36" s="321"/>
      <c r="E36" s="321"/>
      <c r="F36" s="321"/>
      <c r="G36" s="322"/>
      <c r="H36" s="305"/>
      <c r="I36" s="305"/>
    </row>
    <row r="37" spans="1:9" ht="16.5" thickBot="1">
      <c r="A37" s="332" t="s">
        <v>365</v>
      </c>
      <c r="B37" s="330">
        <v>95</v>
      </c>
      <c r="C37" s="331" t="s">
        <v>366</v>
      </c>
      <c r="D37" s="321"/>
      <c r="E37" s="321"/>
      <c r="F37" s="321"/>
      <c r="G37" s="322"/>
      <c r="H37" s="305"/>
      <c r="I37" s="305"/>
    </row>
    <row r="38" spans="1:9" ht="16.5" thickBot="1">
      <c r="A38" s="332" t="s">
        <v>365</v>
      </c>
      <c r="B38" s="330">
        <v>96</v>
      </c>
      <c r="C38" s="331" t="s">
        <v>367</v>
      </c>
      <c r="D38" s="321"/>
      <c r="E38" s="321"/>
      <c r="F38" s="321"/>
      <c r="G38" s="322"/>
      <c r="H38" s="305"/>
      <c r="I38" s="305"/>
    </row>
    <row r="39" spans="1:9" ht="16.5" thickBot="1">
      <c r="A39" s="332" t="s">
        <v>365</v>
      </c>
      <c r="B39" s="330">
        <v>97</v>
      </c>
      <c r="C39" s="331" t="s">
        <v>368</v>
      </c>
      <c r="D39" s="321"/>
      <c r="E39" s="321"/>
      <c r="F39" s="321"/>
      <c r="G39" s="322"/>
      <c r="H39" s="305"/>
      <c r="I39" s="305"/>
    </row>
    <row r="40" spans="1:9" ht="16.5" thickBot="1">
      <c r="A40" s="332" t="s">
        <v>366</v>
      </c>
      <c r="B40" s="330">
        <v>99</v>
      </c>
      <c r="C40" s="331" t="s">
        <v>369</v>
      </c>
      <c r="D40" s="321"/>
      <c r="E40" s="321"/>
      <c r="F40" s="321"/>
      <c r="G40" s="322"/>
      <c r="H40" s="305"/>
      <c r="I40" s="305"/>
    </row>
    <row r="41" spans="1:9" ht="16.5" thickBot="1">
      <c r="A41" s="332" t="s">
        <v>370</v>
      </c>
      <c r="B41" s="330">
        <v>100</v>
      </c>
      <c r="C41" s="331" t="s">
        <v>371</v>
      </c>
      <c r="D41" s="321"/>
      <c r="E41" s="321"/>
      <c r="F41" s="321"/>
      <c r="G41" s="322"/>
      <c r="H41" s="305"/>
      <c r="I41" s="305"/>
    </row>
    <row r="42" spans="1:9" ht="16.5" thickBot="1">
      <c r="A42" s="332" t="s">
        <v>370</v>
      </c>
      <c r="B42" s="330">
        <v>101</v>
      </c>
      <c r="C42" s="331" t="s">
        <v>372</v>
      </c>
      <c r="D42" s="321"/>
      <c r="E42" s="321"/>
      <c r="F42" s="321"/>
      <c r="G42" s="322"/>
      <c r="H42" s="305"/>
      <c r="I42" s="305"/>
    </row>
    <row r="43" spans="1:9" ht="16.5" thickBot="1">
      <c r="A43" s="332" t="s">
        <v>373</v>
      </c>
      <c r="B43" s="330">
        <v>120</v>
      </c>
      <c r="C43" s="331" t="s">
        <v>374</v>
      </c>
      <c r="D43" s="321"/>
      <c r="E43" s="321"/>
      <c r="F43" s="321"/>
      <c r="G43" s="322"/>
      <c r="H43" s="305"/>
      <c r="I43" s="305"/>
    </row>
    <row r="44" spans="1:9" ht="16.5" thickBot="1">
      <c r="A44" s="332" t="s">
        <v>375</v>
      </c>
      <c r="B44" s="330">
        <v>121</v>
      </c>
      <c r="C44" s="331" t="s">
        <v>376</v>
      </c>
      <c r="D44" s="321"/>
      <c r="E44" s="321"/>
      <c r="F44" s="321"/>
      <c r="G44" s="322"/>
      <c r="H44" s="305"/>
      <c r="I44" s="305"/>
    </row>
    <row r="45" spans="1:9" ht="16.5" thickBot="1">
      <c r="A45" s="332" t="s">
        <v>375</v>
      </c>
      <c r="B45" s="330">
        <v>122</v>
      </c>
      <c r="C45" s="331" t="s">
        <v>377</v>
      </c>
      <c r="D45" s="321"/>
      <c r="E45" s="321"/>
      <c r="F45" s="321"/>
      <c r="G45" s="322"/>
      <c r="H45" s="305"/>
      <c r="I45" s="305"/>
    </row>
    <row r="46" spans="1:9" ht="16.5" thickBot="1">
      <c r="A46" s="332" t="s">
        <v>375</v>
      </c>
      <c r="B46" s="330">
        <v>123</v>
      </c>
      <c r="C46" s="331" t="s">
        <v>378</v>
      </c>
      <c r="D46" s="321"/>
      <c r="E46" s="321"/>
      <c r="F46" s="321"/>
      <c r="G46" s="322"/>
      <c r="H46" s="305"/>
      <c r="I46" s="305"/>
    </row>
    <row r="47" spans="1:9" ht="16.5" thickBot="1">
      <c r="A47" s="332" t="s">
        <v>379</v>
      </c>
      <c r="B47" s="330">
        <v>124</v>
      </c>
      <c r="C47" s="331" t="s">
        <v>380</v>
      </c>
      <c r="D47" s="321"/>
      <c r="E47" s="321"/>
      <c r="F47" s="321"/>
      <c r="G47" s="322"/>
      <c r="H47" s="305"/>
      <c r="I47" s="305"/>
    </row>
    <row r="48" spans="1:9" ht="16.5" thickBot="1">
      <c r="A48" s="332" t="s">
        <v>379</v>
      </c>
      <c r="B48" s="330">
        <v>125</v>
      </c>
      <c r="C48" s="331" t="s">
        <v>381</v>
      </c>
      <c r="D48" s="321"/>
      <c r="E48" s="321"/>
      <c r="F48" s="321"/>
      <c r="G48" s="322"/>
      <c r="H48" s="305"/>
      <c r="I48" s="305"/>
    </row>
    <row r="49" spans="1:9" ht="16.5" thickBot="1">
      <c r="A49" s="332" t="s">
        <v>382</v>
      </c>
      <c r="B49" s="330">
        <v>74</v>
      </c>
      <c r="C49" s="331" t="s">
        <v>383</v>
      </c>
      <c r="D49" s="321"/>
      <c r="E49" s="321"/>
      <c r="F49" s="321"/>
      <c r="G49" s="322"/>
      <c r="H49" s="305"/>
      <c r="I49" s="305"/>
    </row>
    <row r="50" spans="1:9" ht="16.5" thickBot="1">
      <c r="A50" s="332" t="s">
        <v>384</v>
      </c>
      <c r="B50" s="330">
        <v>151</v>
      </c>
      <c r="C50" s="331" t="s">
        <v>385</v>
      </c>
      <c r="D50" s="321"/>
      <c r="E50" s="321"/>
      <c r="F50" s="321"/>
      <c r="G50" s="322"/>
      <c r="H50" s="305"/>
      <c r="I50" s="305"/>
    </row>
    <row r="51" spans="1:9" ht="16.5" thickBot="1">
      <c r="A51" s="332" t="s">
        <v>386</v>
      </c>
      <c r="B51" s="330">
        <v>130</v>
      </c>
      <c r="C51" s="331" t="s">
        <v>387</v>
      </c>
      <c r="D51" s="321"/>
      <c r="E51" s="321"/>
      <c r="F51" s="321"/>
      <c r="G51" s="322"/>
      <c r="H51" s="305"/>
      <c r="I51" s="305"/>
    </row>
    <row r="52" spans="1:9" ht="16.5" thickBot="1">
      <c r="A52" s="332" t="s">
        <v>387</v>
      </c>
      <c r="B52" s="330">
        <v>131</v>
      </c>
      <c r="C52" s="331" t="s">
        <v>388</v>
      </c>
      <c r="D52" s="321"/>
      <c r="E52" s="321"/>
      <c r="F52" s="321"/>
      <c r="G52" s="322"/>
      <c r="H52" s="305"/>
      <c r="I52" s="305"/>
    </row>
    <row r="53" spans="1:9" ht="16.5" thickBot="1">
      <c r="A53" s="332" t="s">
        <v>387</v>
      </c>
      <c r="B53" s="330">
        <v>132</v>
      </c>
      <c r="C53" s="331" t="s">
        <v>389</v>
      </c>
      <c r="D53" s="321"/>
      <c r="E53" s="321"/>
      <c r="F53" s="321"/>
      <c r="G53" s="322"/>
      <c r="H53" s="305"/>
      <c r="I53" s="305"/>
    </row>
    <row r="54" spans="1:9" ht="16.5" thickBot="1">
      <c r="A54" s="332" t="s">
        <v>387</v>
      </c>
      <c r="B54" s="330">
        <v>133</v>
      </c>
      <c r="C54" s="331" t="s">
        <v>390</v>
      </c>
      <c r="D54" s="321"/>
      <c r="E54" s="321"/>
      <c r="F54" s="321"/>
      <c r="G54" s="322"/>
      <c r="H54" s="305"/>
      <c r="I54" s="305"/>
    </row>
    <row r="55" spans="1:9" ht="16.5" thickBot="1">
      <c r="A55" s="332" t="s">
        <v>391</v>
      </c>
      <c r="B55" s="330">
        <v>140</v>
      </c>
      <c r="C55" s="331" t="s">
        <v>392</v>
      </c>
      <c r="D55" s="321"/>
      <c r="E55" s="321"/>
      <c r="F55" s="321"/>
      <c r="G55" s="322"/>
      <c r="H55" s="305"/>
      <c r="I55" s="305"/>
    </row>
    <row r="56" spans="1:9" ht="16.5" thickBot="1">
      <c r="A56" s="332" t="s">
        <v>393</v>
      </c>
      <c r="B56" s="330">
        <v>141</v>
      </c>
      <c r="C56" s="331" t="s">
        <v>394</v>
      </c>
      <c r="D56" s="321"/>
      <c r="E56" s="321"/>
      <c r="F56" s="321"/>
      <c r="G56" s="322"/>
      <c r="H56" s="305"/>
      <c r="I56" s="305"/>
    </row>
    <row r="57" spans="1:9" ht="16.5" thickBot="1">
      <c r="A57" s="332" t="s">
        <v>393</v>
      </c>
      <c r="B57" s="330">
        <v>142</v>
      </c>
      <c r="C57" s="331" t="s">
        <v>395</v>
      </c>
      <c r="D57" s="321"/>
      <c r="E57" s="321"/>
      <c r="F57" s="321"/>
      <c r="G57" s="322"/>
      <c r="H57" s="305"/>
      <c r="I57" s="305"/>
    </row>
    <row r="58" spans="1:9" ht="16.5" thickBot="1">
      <c r="A58" s="332" t="s">
        <v>393</v>
      </c>
      <c r="B58" s="330">
        <v>143</v>
      </c>
      <c r="C58" s="331" t="s">
        <v>396</v>
      </c>
      <c r="D58" s="321"/>
      <c r="E58" s="321"/>
      <c r="F58" s="321"/>
      <c r="G58" s="322"/>
      <c r="H58" s="305"/>
      <c r="I58" s="305"/>
    </row>
    <row r="59" spans="1:9" ht="16.5" thickBot="1">
      <c r="A59" s="332" t="s">
        <v>395</v>
      </c>
      <c r="B59" s="330">
        <v>144</v>
      </c>
      <c r="C59" s="331" t="s">
        <v>397</v>
      </c>
      <c r="D59" s="321"/>
      <c r="E59" s="321"/>
      <c r="F59" s="321"/>
      <c r="G59" s="322"/>
      <c r="H59" s="305"/>
      <c r="I59" s="305"/>
    </row>
    <row r="60" spans="1:9" ht="16.5" thickBot="1">
      <c r="A60" s="332" t="s">
        <v>395</v>
      </c>
      <c r="B60" s="330">
        <v>145</v>
      </c>
      <c r="C60" s="331" t="s">
        <v>398</v>
      </c>
      <c r="D60" s="321"/>
      <c r="E60" s="321"/>
      <c r="F60" s="321"/>
      <c r="G60" s="322"/>
      <c r="H60" s="305"/>
      <c r="I60" s="305"/>
    </row>
    <row r="61" spans="1:9" ht="16.5" thickBot="1">
      <c r="A61" s="332" t="s">
        <v>399</v>
      </c>
      <c r="B61" s="330">
        <v>19</v>
      </c>
      <c r="C61" s="331" t="s">
        <v>400</v>
      </c>
      <c r="D61" s="321"/>
      <c r="E61" s="321"/>
      <c r="F61" s="321"/>
      <c r="G61" s="322"/>
      <c r="H61" s="305"/>
      <c r="I61" s="305"/>
    </row>
    <row r="62" spans="1:9" ht="32.25" thickBot="1">
      <c r="A62" s="332" t="s">
        <v>401</v>
      </c>
      <c r="B62" s="330">
        <v>20</v>
      </c>
      <c r="C62" s="331" t="s">
        <v>402</v>
      </c>
      <c r="D62" s="321"/>
      <c r="E62" s="321"/>
      <c r="F62" s="321"/>
      <c r="G62" s="322"/>
      <c r="H62" s="305"/>
      <c r="I62" s="305"/>
    </row>
    <row r="63" spans="1:9" ht="16.5" thickBot="1">
      <c r="A63" s="332" t="s">
        <v>403</v>
      </c>
      <c r="B63" s="330">
        <v>21</v>
      </c>
      <c r="C63" s="331" t="s">
        <v>404</v>
      </c>
      <c r="D63" s="321"/>
      <c r="E63" s="321"/>
      <c r="F63" s="321"/>
      <c r="G63" s="322"/>
      <c r="H63" s="305"/>
      <c r="I63" s="305"/>
    </row>
    <row r="64" spans="1:9" ht="16.5" thickBot="1">
      <c r="A64" s="332" t="s">
        <v>405</v>
      </c>
      <c r="B64" s="330">
        <v>22</v>
      </c>
      <c r="C64" s="331" t="s">
        <v>406</v>
      </c>
      <c r="D64" s="321"/>
      <c r="E64" s="321"/>
      <c r="F64" s="321"/>
      <c r="G64" s="322"/>
      <c r="H64" s="305"/>
      <c r="I64" s="305"/>
    </row>
    <row r="65" spans="1:9" ht="16.5" thickBot="1">
      <c r="A65" s="332" t="s">
        <v>407</v>
      </c>
      <c r="B65" s="330">
        <v>23</v>
      </c>
      <c r="C65" s="331" t="s">
        <v>408</v>
      </c>
      <c r="D65" s="327"/>
      <c r="E65" s="327"/>
      <c r="F65" s="327"/>
      <c r="G65" s="328"/>
      <c r="H65" s="305"/>
      <c r="I65" s="305"/>
    </row>
    <row r="66" spans="1:9" ht="30.75" thickBot="1">
      <c r="A66" s="313" t="s">
        <v>409</v>
      </c>
      <c r="B66" s="319">
        <v>60</v>
      </c>
      <c r="C66" s="320" t="s">
        <v>410</v>
      </c>
      <c r="D66" s="321"/>
      <c r="E66" s="321"/>
      <c r="F66" s="321"/>
      <c r="G66" s="322"/>
      <c r="H66" s="305"/>
      <c r="I66" s="305"/>
    </row>
    <row r="67" spans="1:9" ht="30.75" thickBot="1">
      <c r="A67" s="318" t="s">
        <v>409</v>
      </c>
      <c r="B67" s="319">
        <v>61</v>
      </c>
      <c r="C67" s="320" t="s">
        <v>411</v>
      </c>
      <c r="D67" s="321"/>
      <c r="E67" s="321"/>
      <c r="F67" s="321"/>
      <c r="G67" s="322"/>
      <c r="H67" s="305"/>
      <c r="I67" s="305"/>
    </row>
    <row r="68" spans="1:9" ht="30.75" thickBot="1">
      <c r="A68" s="318" t="s">
        <v>409</v>
      </c>
      <c r="B68" s="319">
        <v>62</v>
      </c>
      <c r="C68" s="320" t="s">
        <v>412</v>
      </c>
      <c r="D68" s="321"/>
      <c r="E68" s="321"/>
      <c r="F68" s="321"/>
      <c r="G68" s="322"/>
      <c r="H68" s="305"/>
      <c r="I68" s="305"/>
    </row>
    <row r="69" spans="1:9" ht="15.75" thickBot="1">
      <c r="A69" s="318" t="s">
        <v>413</v>
      </c>
      <c r="B69" s="319">
        <v>23</v>
      </c>
      <c r="C69" s="320" t="s">
        <v>414</v>
      </c>
      <c r="D69" s="321"/>
      <c r="E69" s="321"/>
      <c r="F69" s="321"/>
      <c r="G69" s="322"/>
      <c r="H69" s="305"/>
      <c r="I69" s="305"/>
    </row>
    <row r="70" spans="1:9" ht="15.75" thickBot="1">
      <c r="A70" s="318" t="s">
        <v>413</v>
      </c>
      <c r="B70" s="319">
        <v>24</v>
      </c>
      <c r="C70" s="320" t="s">
        <v>415</v>
      </c>
      <c r="D70" s="321"/>
      <c r="E70" s="321"/>
      <c r="F70" s="321"/>
      <c r="G70" s="322"/>
      <c r="H70" s="305"/>
      <c r="I70" s="305"/>
    </row>
    <row r="71" spans="1:9" ht="15.75" thickBot="1">
      <c r="A71" s="318" t="s">
        <v>416</v>
      </c>
      <c r="B71" s="319">
        <v>63</v>
      </c>
      <c r="C71" s="320" t="s">
        <v>417</v>
      </c>
      <c r="D71" s="321"/>
      <c r="E71" s="321"/>
      <c r="F71" s="321"/>
      <c r="G71" s="322"/>
      <c r="H71" s="305"/>
      <c r="I71" s="305"/>
    </row>
    <row r="72" spans="1:9" ht="15.75" thickBot="1">
      <c r="A72" s="318" t="s">
        <v>416</v>
      </c>
      <c r="B72" s="319">
        <v>64</v>
      </c>
      <c r="C72" s="320" t="s">
        <v>418</v>
      </c>
      <c r="D72" s="321"/>
      <c r="E72" s="321"/>
      <c r="F72" s="321"/>
      <c r="G72" s="322"/>
      <c r="H72" s="305"/>
      <c r="I72" s="305"/>
    </row>
    <row r="73" spans="1:9" ht="15.75" thickBot="1">
      <c r="A73" s="318" t="s">
        <v>416</v>
      </c>
      <c r="B73" s="319">
        <v>65</v>
      </c>
      <c r="C73" s="320" t="s">
        <v>419</v>
      </c>
      <c r="D73" s="321"/>
      <c r="E73" s="321"/>
      <c r="F73" s="321"/>
      <c r="G73" s="322"/>
      <c r="H73" s="305"/>
      <c r="I73" s="305"/>
    </row>
    <row r="74" spans="1:9" ht="15.75" thickBot="1">
      <c r="A74" s="318" t="s">
        <v>420</v>
      </c>
      <c r="B74" s="319">
        <v>21</v>
      </c>
      <c r="C74" s="320" t="s">
        <v>414</v>
      </c>
      <c r="D74" s="321"/>
      <c r="E74" s="321"/>
      <c r="F74" s="321"/>
      <c r="G74" s="322"/>
      <c r="H74" s="305"/>
      <c r="I74" s="305"/>
    </row>
    <row r="75" spans="1:9" ht="15.75" thickBot="1">
      <c r="A75" s="318" t="s">
        <v>420</v>
      </c>
      <c r="B75" s="319">
        <v>22</v>
      </c>
      <c r="C75" s="320" t="s">
        <v>415</v>
      </c>
      <c r="D75" s="327"/>
      <c r="E75" s="327"/>
      <c r="F75" s="327"/>
      <c r="G75" s="328"/>
      <c r="H75" s="305"/>
      <c r="I75" s="305"/>
    </row>
    <row r="76" spans="1:9">
      <c r="A76" s="305"/>
      <c r="B76" s="305"/>
      <c r="C76" s="305"/>
      <c r="D76" s="305"/>
      <c r="E76" s="305"/>
      <c r="F76" s="305"/>
      <c r="G76" s="305"/>
      <c r="H76" s="305"/>
      <c r="I76" s="305"/>
    </row>
    <row r="77" spans="1:9">
      <c r="A77" s="305"/>
      <c r="B77" s="305"/>
      <c r="C77" s="305"/>
      <c r="D77" s="305"/>
      <c r="E77" s="305"/>
      <c r="F77" s="305"/>
      <c r="G77" s="305"/>
      <c r="H77" s="305"/>
      <c r="I77" s="305"/>
    </row>
    <row r="78" spans="1:9">
      <c r="A78" s="305"/>
      <c r="B78" s="305"/>
      <c r="C78" s="305"/>
      <c r="D78" s="305"/>
      <c r="E78" s="305"/>
      <c r="F78" s="305"/>
      <c r="G78" s="305"/>
      <c r="H78" s="305"/>
      <c r="I78" s="305"/>
    </row>
    <row r="79" spans="1:9">
      <c r="A79" s="305"/>
      <c r="B79" s="305"/>
      <c r="C79" s="305"/>
      <c r="D79" s="305"/>
      <c r="E79" s="305"/>
      <c r="F79" s="305"/>
      <c r="G79" s="305"/>
      <c r="H79" s="305"/>
      <c r="I79" s="305"/>
    </row>
    <row r="80" spans="1:9">
      <c r="A80" s="305"/>
      <c r="B80" s="305"/>
      <c r="C80" s="305"/>
      <c r="D80" s="305"/>
      <c r="E80" s="305"/>
      <c r="F80" s="305"/>
      <c r="G80" s="305"/>
      <c r="H80" s="305"/>
      <c r="I80" s="305"/>
    </row>
    <row r="81" spans="1:9">
      <c r="A81" s="305"/>
      <c r="B81" s="305"/>
      <c r="C81" s="305"/>
      <c r="D81" s="305"/>
      <c r="E81" s="305"/>
      <c r="F81" s="305"/>
      <c r="G81" s="305"/>
      <c r="H81" s="305"/>
      <c r="I81" s="305"/>
    </row>
    <row r="82" spans="1:9">
      <c r="A82" s="305"/>
      <c r="B82" s="305"/>
      <c r="C82" s="305"/>
      <c r="D82" s="305"/>
      <c r="E82" s="305"/>
      <c r="F82" s="305"/>
      <c r="G82" s="305"/>
      <c r="H82" s="305"/>
      <c r="I82" s="305"/>
    </row>
    <row r="83" spans="1:9">
      <c r="A83" s="305"/>
      <c r="B83" s="305"/>
      <c r="C83" s="305"/>
      <c r="D83" s="305"/>
      <c r="E83" s="305"/>
      <c r="F83" s="305"/>
      <c r="G83" s="305"/>
      <c r="H83" s="305"/>
      <c r="I83" s="305"/>
    </row>
    <row r="84" spans="1:9">
      <c r="A84" s="305"/>
      <c r="B84" s="305"/>
      <c r="C84" s="305"/>
      <c r="D84" s="305"/>
      <c r="E84" s="305"/>
      <c r="F84" s="305"/>
      <c r="G84" s="305"/>
      <c r="H84" s="305"/>
      <c r="I84" s="305"/>
    </row>
    <row r="85" spans="1:9">
      <c r="A85" s="305"/>
      <c r="B85" s="305"/>
      <c r="C85" s="305"/>
      <c r="D85" s="305"/>
      <c r="E85" s="305"/>
      <c r="F85" s="305"/>
      <c r="G85" s="305"/>
      <c r="H85" s="305"/>
      <c r="I85" s="305"/>
    </row>
    <row r="86" spans="1:9">
      <c r="A86" s="305"/>
      <c r="B86" s="305"/>
      <c r="C86" s="305"/>
      <c r="D86" s="305"/>
      <c r="E86" s="305"/>
      <c r="F86" s="305"/>
      <c r="G86" s="305"/>
      <c r="H86" s="305"/>
      <c r="I86" s="305"/>
    </row>
    <row r="87" spans="1:9">
      <c r="A87" s="305"/>
      <c r="B87" s="305"/>
      <c r="C87" s="305"/>
      <c r="D87" s="305"/>
      <c r="E87" s="305"/>
      <c r="F87" s="305"/>
      <c r="G87" s="305"/>
      <c r="H87" s="305"/>
      <c r="I87" s="305"/>
    </row>
    <row r="88" spans="1:9">
      <c r="A88" s="305"/>
      <c r="B88" s="305"/>
      <c r="C88" s="305"/>
      <c r="D88" s="305"/>
      <c r="E88" s="305"/>
      <c r="F88" s="305"/>
      <c r="G88" s="305"/>
      <c r="H88" s="305"/>
      <c r="I88" s="305"/>
    </row>
    <row r="89" spans="1:9">
      <c r="A89" s="305"/>
      <c r="B89" s="305"/>
      <c r="C89" s="305"/>
      <c r="D89" s="305"/>
      <c r="E89" s="305"/>
      <c r="F89" s="305"/>
      <c r="G89" s="305"/>
      <c r="H89" s="305"/>
      <c r="I89" s="305"/>
    </row>
    <row r="90" spans="1:9">
      <c r="A90" s="305"/>
      <c r="B90" s="305"/>
      <c r="C90" s="305"/>
      <c r="D90" s="305"/>
      <c r="E90" s="305"/>
      <c r="F90" s="305"/>
      <c r="G90" s="305"/>
      <c r="H90" s="305"/>
      <c r="I90" s="305"/>
    </row>
    <row r="91" spans="1:9">
      <c r="A91" s="305"/>
      <c r="B91" s="305"/>
      <c r="C91" s="305"/>
      <c r="D91" s="305"/>
      <c r="E91" s="305"/>
      <c r="F91" s="305"/>
      <c r="G91" s="305"/>
      <c r="H91" s="305"/>
      <c r="I91" s="305"/>
    </row>
    <row r="92" spans="1:9">
      <c r="A92" s="305"/>
      <c r="B92" s="305"/>
      <c r="C92" s="305"/>
      <c r="D92" s="305"/>
      <c r="E92" s="305"/>
      <c r="F92" s="305"/>
      <c r="G92" s="305"/>
      <c r="H92" s="305"/>
      <c r="I92" s="305"/>
    </row>
    <row r="93" spans="1:9">
      <c r="A93" s="305"/>
      <c r="B93" s="305"/>
      <c r="C93" s="305"/>
      <c r="D93" s="305"/>
      <c r="E93" s="305"/>
      <c r="F93" s="305"/>
      <c r="G93" s="305"/>
      <c r="H93" s="305"/>
      <c r="I93" s="305"/>
    </row>
    <row r="94" spans="1:9">
      <c r="A94" s="305"/>
      <c r="B94" s="305"/>
      <c r="C94" s="305"/>
      <c r="D94" s="305"/>
      <c r="E94" s="305"/>
      <c r="F94" s="305"/>
      <c r="G94" s="305"/>
      <c r="H94" s="305"/>
      <c r="I94" s="305"/>
    </row>
    <row r="95" spans="1:9">
      <c r="A95" s="305"/>
      <c r="B95" s="305"/>
      <c r="C95" s="305"/>
      <c r="D95" s="305"/>
      <c r="E95" s="305"/>
      <c r="F95" s="305"/>
      <c r="G95" s="305"/>
      <c r="H95" s="305"/>
      <c r="I95" s="305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zoomScaleNormal="100" workbookViewId="0">
      <selection activeCell="K10" sqref="K10"/>
    </sheetView>
  </sheetViews>
  <sheetFormatPr defaultRowHeight="18.75"/>
  <cols>
    <col min="1" max="1" width="7.7109375" style="1" customWidth="1"/>
    <col min="2" max="2" width="10.140625" style="1" bestFit="1" customWidth="1"/>
    <col min="3" max="16384" width="9.140625" style="1"/>
  </cols>
  <sheetData>
    <row r="1" spans="1:10">
      <c r="A1" s="1" t="s">
        <v>1</v>
      </c>
      <c r="H1" s="82" t="s">
        <v>63</v>
      </c>
    </row>
    <row r="2" spans="1:10" ht="10.5" customHeight="1"/>
    <row r="3" spans="1:10">
      <c r="A3" s="1" t="s">
        <v>27</v>
      </c>
    </row>
    <row r="4" spans="1:10">
      <c r="A4" s="1" t="s">
        <v>28</v>
      </c>
    </row>
    <row r="5" spans="1:10" ht="10.5" customHeight="1"/>
    <row r="6" spans="1:10" ht="19.5" thickBot="1">
      <c r="A6" s="1" t="s">
        <v>26</v>
      </c>
      <c r="J6"/>
    </row>
    <row r="7" spans="1:10">
      <c r="A7" s="35"/>
      <c r="B7" s="36"/>
      <c r="C7" s="36"/>
      <c r="D7" s="36"/>
      <c r="E7" s="36"/>
      <c r="F7" s="36"/>
      <c r="G7" s="36"/>
      <c r="H7" s="36"/>
      <c r="I7" s="37"/>
      <c r="J7"/>
    </row>
    <row r="8" spans="1:10">
      <c r="A8" s="38"/>
      <c r="B8" s="93">
        <v>2</v>
      </c>
      <c r="C8" s="39"/>
      <c r="D8" s="39"/>
      <c r="E8" s="39"/>
      <c r="F8" s="39"/>
      <c r="G8" s="39">
        <v>5</v>
      </c>
      <c r="H8" s="39"/>
      <c r="I8" s="40"/>
      <c r="J8"/>
    </row>
    <row r="9" spans="1:10">
      <c r="A9" s="38"/>
      <c r="B9" s="39"/>
      <c r="C9" s="39"/>
      <c r="D9" s="39"/>
      <c r="E9" s="93">
        <v>4</v>
      </c>
      <c r="F9" s="39"/>
      <c r="G9" s="39"/>
      <c r="H9" s="39"/>
      <c r="I9" s="40"/>
      <c r="J9"/>
    </row>
    <row r="10" spans="1:10">
      <c r="A10" s="38"/>
      <c r="B10" s="97"/>
      <c r="C10" s="39"/>
      <c r="D10" s="39"/>
      <c r="E10" s="39"/>
      <c r="F10" s="39"/>
      <c r="G10" s="39"/>
      <c r="H10" s="39"/>
      <c r="I10" s="40"/>
      <c r="J10"/>
    </row>
    <row r="11" spans="1:10">
      <c r="A11" s="38"/>
      <c r="B11" s="39"/>
      <c r="C11" s="39"/>
      <c r="D11" s="39"/>
      <c r="E11" s="39"/>
      <c r="F11" s="39"/>
      <c r="G11" s="39"/>
      <c r="H11" s="93">
        <v>6</v>
      </c>
      <c r="I11" s="40"/>
      <c r="J11"/>
    </row>
    <row r="12" spans="1:10">
      <c r="A12" s="38"/>
      <c r="B12" s="92">
        <v>1</v>
      </c>
      <c r="C12" s="93">
        <v>3</v>
      </c>
      <c r="D12" s="39"/>
      <c r="E12" s="39"/>
      <c r="F12" s="39"/>
      <c r="G12" s="39"/>
      <c r="H12" s="39"/>
      <c r="I12" s="40"/>
      <c r="J12"/>
    </row>
    <row r="13" spans="1:10" ht="19.5" thickBot="1">
      <c r="A13" s="41"/>
      <c r="B13" s="25"/>
      <c r="C13" s="25"/>
      <c r="D13" s="25"/>
      <c r="E13" s="25"/>
      <c r="F13" s="25"/>
      <c r="G13" s="25"/>
      <c r="H13" s="25"/>
      <c r="I13" s="40"/>
      <c r="J13"/>
    </row>
    <row r="14" spans="1:10" s="34" customFormat="1" ht="48" thickBot="1">
      <c r="A14" s="61" t="s">
        <v>29</v>
      </c>
      <c r="B14" s="63" t="s">
        <v>31</v>
      </c>
      <c r="C14" s="62" t="s">
        <v>246</v>
      </c>
      <c r="D14" s="62" t="s">
        <v>474</v>
      </c>
      <c r="E14" s="64" t="s">
        <v>33</v>
      </c>
      <c r="F14" s="62" t="s">
        <v>32</v>
      </c>
      <c r="G14" s="77" t="s">
        <v>17</v>
      </c>
      <c r="H14" s="63"/>
      <c r="I14" s="62" t="s">
        <v>86</v>
      </c>
      <c r="J14"/>
    </row>
    <row r="15" spans="1:10">
      <c r="A15" s="65">
        <v>0</v>
      </c>
      <c r="B15" s="67">
        <v>12</v>
      </c>
      <c r="C15" s="66" t="s">
        <v>58</v>
      </c>
      <c r="D15" s="66">
        <v>60</v>
      </c>
      <c r="E15" s="78">
        <f>1000/D15</f>
        <v>16.666666666666668</v>
      </c>
      <c r="F15" s="66">
        <v>0</v>
      </c>
      <c r="G15" s="68"/>
      <c r="H15" s="68"/>
      <c r="I15" s="102"/>
      <c r="J15"/>
    </row>
    <row r="16" spans="1:10">
      <c r="A16" s="69">
        <v>1</v>
      </c>
      <c r="B16" s="71">
        <v>12.1</v>
      </c>
      <c r="C16" s="70">
        <v>6</v>
      </c>
      <c r="D16" s="70">
        <v>70</v>
      </c>
      <c r="E16" s="78">
        <f t="shared" ref="E16:E21" si="0">1000/D16</f>
        <v>14.285714285714286</v>
      </c>
      <c r="F16" s="79">
        <f t="shared" ref="F16:F21" si="1">E15-E16</f>
        <v>2.3809523809523814</v>
      </c>
      <c r="G16" s="72"/>
      <c r="H16" s="72"/>
      <c r="I16" s="100">
        <v>1</v>
      </c>
      <c r="J16"/>
    </row>
    <row r="17" spans="1:10">
      <c r="A17" s="69">
        <v>2</v>
      </c>
      <c r="B17" s="71">
        <v>12.2</v>
      </c>
      <c r="C17" s="70">
        <v>5</v>
      </c>
      <c r="D17" s="70">
        <v>100</v>
      </c>
      <c r="E17" s="78">
        <f t="shared" si="0"/>
        <v>10</v>
      </c>
      <c r="F17" s="81">
        <f t="shared" si="1"/>
        <v>4.2857142857142865</v>
      </c>
      <c r="G17" s="98" t="s">
        <v>84</v>
      </c>
      <c r="H17" s="72"/>
      <c r="I17" s="100">
        <v>2</v>
      </c>
      <c r="J17"/>
    </row>
    <row r="18" spans="1:10">
      <c r="A18" s="69">
        <v>3</v>
      </c>
      <c r="B18" s="71">
        <v>12.3</v>
      </c>
      <c r="C18" s="70">
        <v>4</v>
      </c>
      <c r="D18" s="70">
        <v>110</v>
      </c>
      <c r="E18" s="78">
        <f t="shared" si="0"/>
        <v>9.0909090909090917</v>
      </c>
      <c r="F18" s="79">
        <f t="shared" si="1"/>
        <v>0.90909090909090828</v>
      </c>
      <c r="G18" s="72"/>
      <c r="H18" s="72"/>
      <c r="I18" s="100">
        <v>3</v>
      </c>
      <c r="J18"/>
    </row>
    <row r="19" spans="1:10">
      <c r="A19" s="69">
        <v>4</v>
      </c>
      <c r="B19" s="71">
        <v>12.4</v>
      </c>
      <c r="C19" s="70">
        <v>3</v>
      </c>
      <c r="D19" s="70">
        <v>115</v>
      </c>
      <c r="E19" s="78">
        <f t="shared" si="0"/>
        <v>8.695652173913043</v>
      </c>
      <c r="F19" s="79">
        <f t="shared" si="1"/>
        <v>0.3952569169960487</v>
      </c>
      <c r="G19" s="72"/>
      <c r="H19" s="72"/>
      <c r="I19" s="100">
        <v>4</v>
      </c>
      <c r="J19"/>
    </row>
    <row r="20" spans="1:10">
      <c r="A20" s="69">
        <v>5</v>
      </c>
      <c r="B20" s="71">
        <v>12.5</v>
      </c>
      <c r="C20" s="70">
        <v>2</v>
      </c>
      <c r="D20" s="70">
        <v>280</v>
      </c>
      <c r="E20" s="78">
        <f t="shared" si="0"/>
        <v>3.5714285714285716</v>
      </c>
      <c r="F20" s="80">
        <f t="shared" si="1"/>
        <v>5.1242236024844718</v>
      </c>
      <c r="G20" s="99" t="s">
        <v>59</v>
      </c>
      <c r="H20" s="72"/>
      <c r="I20" s="100">
        <v>5</v>
      </c>
      <c r="J20"/>
    </row>
    <row r="21" spans="1:10">
      <c r="A21" s="69">
        <v>6</v>
      </c>
      <c r="B21" s="96" t="s">
        <v>83</v>
      </c>
      <c r="C21" s="70">
        <v>1</v>
      </c>
      <c r="D21" s="70">
        <v>290</v>
      </c>
      <c r="E21" s="94">
        <f t="shared" si="0"/>
        <v>3.4482758620689653</v>
      </c>
      <c r="F21" s="95">
        <f t="shared" si="1"/>
        <v>0.12315270935960632</v>
      </c>
      <c r="G21" s="72"/>
      <c r="H21" s="72"/>
      <c r="I21" s="100">
        <v>6</v>
      </c>
      <c r="J21"/>
    </row>
    <row r="22" spans="1:10" ht="19.5" thickBot="1">
      <c r="A22" s="73">
        <v>7</v>
      </c>
      <c r="B22" s="74"/>
      <c r="C22" s="74"/>
      <c r="D22" s="74"/>
      <c r="E22" s="75"/>
      <c r="F22" s="74"/>
      <c r="G22" s="76"/>
      <c r="H22" s="76"/>
      <c r="I22" s="101">
        <v>7</v>
      </c>
      <c r="J22"/>
    </row>
    <row r="23" spans="1:10">
      <c r="A23" s="92" t="s">
        <v>473</v>
      </c>
      <c r="B23" s="93"/>
      <c r="C23" s="93"/>
      <c r="D23" s="93"/>
      <c r="E23" s="93"/>
      <c r="F23" s="93"/>
      <c r="G23" s="93"/>
      <c r="H23" s="93"/>
      <c r="I23" s="93"/>
      <c r="J23"/>
    </row>
    <row r="24" spans="1:10">
      <c r="A24" s="92" t="s">
        <v>247</v>
      </c>
      <c r="B24" s="93"/>
      <c r="C24" s="93"/>
      <c r="D24" s="93"/>
      <c r="E24" s="93"/>
      <c r="F24" s="93"/>
      <c r="G24" s="93"/>
      <c r="H24" s="93"/>
      <c r="I24" s="93"/>
      <c r="J24"/>
    </row>
    <row r="25" spans="1:10">
      <c r="A25" s="92" t="s">
        <v>248</v>
      </c>
      <c r="B25" s="93"/>
      <c r="C25" s="93"/>
      <c r="D25" s="93"/>
      <c r="E25" s="93"/>
      <c r="F25" s="93"/>
      <c r="G25" s="93"/>
      <c r="H25" s="93"/>
      <c r="I25" s="93"/>
      <c r="J25"/>
    </row>
    <row r="26" spans="1:10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</row>
    <row r="34" spans="1:6" ht="32.25" customHeight="1"/>
    <row r="35" spans="1:6">
      <c r="A35" s="1" t="s">
        <v>85</v>
      </c>
    </row>
    <row r="36" spans="1:6">
      <c r="A36" s="1" t="s">
        <v>60</v>
      </c>
    </row>
    <row r="37" spans="1:6" ht="25.5" customHeight="1"/>
    <row r="38" spans="1:6">
      <c r="A38" s="1" t="s">
        <v>34</v>
      </c>
      <c r="F38" s="1" t="s">
        <v>35</v>
      </c>
    </row>
  </sheetData>
  <phoneticPr fontId="2" type="noConversion"/>
  <pageMargins left="0.75" right="0.75" top="0.21" bottom="0.38" header="0.16" footer="0.16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0" workbookViewId="0">
      <selection activeCell="H20" sqref="H20"/>
    </sheetView>
  </sheetViews>
  <sheetFormatPr defaultRowHeight="18.75"/>
  <cols>
    <col min="1" max="1" width="17" style="1" customWidth="1"/>
    <col min="2" max="2" width="34.85546875" style="1" customWidth="1"/>
    <col min="3" max="3" width="7" style="1" customWidth="1"/>
    <col min="4" max="4" width="16" style="1" customWidth="1"/>
    <col min="5" max="5" width="12.85546875" style="1" customWidth="1"/>
    <col min="6" max="6" width="15.42578125" style="1" customWidth="1"/>
    <col min="7" max="16384" width="9.140625" style="1"/>
  </cols>
  <sheetData>
    <row r="1" spans="1:6">
      <c r="B1" s="1" t="s">
        <v>1</v>
      </c>
      <c r="E1" s="82" t="s">
        <v>64</v>
      </c>
    </row>
    <row r="2" spans="1:6" ht="2.25" customHeight="1"/>
    <row r="3" spans="1:6" ht="19.5" thickBot="1">
      <c r="A3" s="1" t="s">
        <v>0</v>
      </c>
    </row>
    <row r="4" spans="1:6" ht="57" thickBot="1">
      <c r="A4" s="13" t="s">
        <v>4</v>
      </c>
      <c r="B4" s="7" t="s">
        <v>2</v>
      </c>
      <c r="C4" s="28" t="s">
        <v>3</v>
      </c>
      <c r="D4" s="7" t="s">
        <v>5</v>
      </c>
      <c r="E4" s="13" t="s">
        <v>6</v>
      </c>
      <c r="F4" s="6" t="s">
        <v>7</v>
      </c>
    </row>
    <row r="5" spans="1:6" ht="19.5" thickBot="1">
      <c r="A5" s="27"/>
      <c r="B5" s="25"/>
      <c r="C5" s="13"/>
      <c r="D5" s="13"/>
      <c r="E5" s="13"/>
      <c r="F5" s="26"/>
    </row>
    <row r="6" spans="1:6" ht="19.5" thickBot="1">
      <c r="A6" s="1" t="s">
        <v>274</v>
      </c>
    </row>
    <row r="7" spans="1:6" ht="19.5" thickBot="1">
      <c r="A7" s="13" t="s">
        <v>15</v>
      </c>
      <c r="B7" s="422" t="s">
        <v>475</v>
      </c>
      <c r="C7" s="5"/>
      <c r="D7" s="48" t="s">
        <v>476</v>
      </c>
      <c r="E7" s="7"/>
      <c r="F7" s="6"/>
    </row>
    <row r="8" spans="1:6">
      <c r="A8" s="14"/>
      <c r="B8" s="17"/>
      <c r="C8" s="18"/>
      <c r="D8" s="9"/>
      <c r="E8" s="9"/>
      <c r="F8" s="10"/>
    </row>
    <row r="9" spans="1:6">
      <c r="A9" s="15"/>
      <c r="B9" s="19"/>
      <c r="C9" s="20"/>
      <c r="D9" s="8"/>
      <c r="E9" s="8"/>
      <c r="F9" s="3"/>
    </row>
    <row r="10" spans="1:6">
      <c r="A10" s="15"/>
      <c r="B10" s="19"/>
      <c r="C10" s="20"/>
      <c r="D10" s="8"/>
      <c r="E10" s="8"/>
      <c r="F10" s="3"/>
    </row>
    <row r="11" spans="1:6">
      <c r="A11" s="15"/>
      <c r="B11" s="21"/>
      <c r="C11" s="22"/>
      <c r="D11" s="8"/>
      <c r="E11" s="8"/>
      <c r="F11" s="3"/>
    </row>
    <row r="12" spans="1:6">
      <c r="A12" s="15"/>
      <c r="B12" s="19"/>
      <c r="C12" s="20"/>
      <c r="D12" s="8"/>
      <c r="E12" s="8"/>
      <c r="F12" s="3"/>
    </row>
    <row r="13" spans="1:6">
      <c r="A13" s="15"/>
      <c r="B13" s="19"/>
      <c r="C13" s="20"/>
      <c r="D13" s="8"/>
      <c r="E13" s="8"/>
      <c r="F13" s="3"/>
    </row>
    <row r="14" spans="1:6">
      <c r="A14" s="15"/>
      <c r="B14" s="19"/>
      <c r="C14" s="20"/>
      <c r="D14" s="8"/>
      <c r="E14" s="8"/>
      <c r="F14" s="3"/>
    </row>
    <row r="15" spans="1:6" ht="19.5" thickBot="1">
      <c r="A15" s="16"/>
      <c r="B15" s="23"/>
      <c r="C15" s="24"/>
      <c r="D15" s="11"/>
      <c r="E15" s="11"/>
      <c r="F15" s="12"/>
    </row>
    <row r="16" spans="1:6">
      <c r="A16" s="2" t="s">
        <v>14</v>
      </c>
      <c r="C16" s="2" t="s">
        <v>477</v>
      </c>
    </row>
    <row r="17" spans="1:6" ht="19.5" thickBot="1">
      <c r="A17" s="1" t="s">
        <v>16</v>
      </c>
    </row>
    <row r="18" spans="1:6" ht="33" thickBot="1">
      <c r="A18" s="13" t="s">
        <v>15</v>
      </c>
      <c r="B18" s="6" t="s">
        <v>13</v>
      </c>
      <c r="C18" s="373" t="s">
        <v>17</v>
      </c>
      <c r="D18" s="374"/>
      <c r="E18" s="6"/>
      <c r="F18" s="51" t="s">
        <v>87</v>
      </c>
    </row>
    <row r="19" spans="1:6">
      <c r="A19" s="46"/>
      <c r="B19" s="47"/>
      <c r="C19" s="47"/>
      <c r="D19" s="9"/>
      <c r="E19" s="60"/>
      <c r="F19" s="10"/>
    </row>
    <row r="20" spans="1:6">
      <c r="A20" s="42"/>
      <c r="B20" s="29"/>
      <c r="C20" s="29"/>
      <c r="D20" s="8"/>
      <c r="E20" s="30"/>
      <c r="F20" s="3"/>
    </row>
    <row r="21" spans="1:6" ht="19.5" thickBot="1">
      <c r="A21" s="43"/>
      <c r="B21" s="45"/>
      <c r="C21" s="45"/>
      <c r="D21" s="11"/>
      <c r="E21" s="248"/>
      <c r="F21" s="12"/>
    </row>
    <row r="22" spans="1:6" ht="19.5" thickBot="1">
      <c r="A22" s="1" t="s">
        <v>18</v>
      </c>
    </row>
    <row r="23" spans="1:6" ht="19.5" thickBot="1">
      <c r="A23" s="4" t="s">
        <v>15</v>
      </c>
      <c r="B23" s="83" t="s">
        <v>13</v>
      </c>
      <c r="C23" s="375" t="s">
        <v>17</v>
      </c>
      <c r="D23" s="376"/>
      <c r="E23" s="83"/>
      <c r="F23" s="5"/>
    </row>
    <row r="24" spans="1:6">
      <c r="A24" s="46"/>
      <c r="B24" s="33"/>
      <c r="C24" s="33"/>
      <c r="D24" s="33"/>
      <c r="E24" s="33"/>
      <c r="F24" s="86"/>
    </row>
    <row r="25" spans="1:6" ht="19.5" thickBot="1">
      <c r="A25" s="43"/>
      <c r="B25" s="44"/>
      <c r="C25" s="44"/>
      <c r="D25" s="44"/>
      <c r="E25" s="44"/>
      <c r="F25" s="88"/>
    </row>
    <row r="26" spans="1:6" ht="19.5" thickBot="1">
      <c r="A26" s="247" t="s">
        <v>19</v>
      </c>
      <c r="B26" s="6"/>
      <c r="C26" s="247"/>
      <c r="D26" s="7" t="s">
        <v>478</v>
      </c>
      <c r="E26" s="6"/>
      <c r="F26" s="13"/>
    </row>
    <row r="27" spans="1:6">
      <c r="A27" s="251" t="s">
        <v>15</v>
      </c>
      <c r="B27" s="252" t="s">
        <v>293</v>
      </c>
      <c r="C27" s="377" t="s">
        <v>17</v>
      </c>
      <c r="D27" s="378"/>
      <c r="E27" s="47"/>
      <c r="F27" s="10"/>
    </row>
    <row r="28" spans="1:6">
      <c r="A28" s="253"/>
      <c r="B28" s="250"/>
      <c r="C28" s="29"/>
      <c r="D28" s="8"/>
      <c r="E28" s="8"/>
      <c r="F28" s="3"/>
    </row>
    <row r="29" spans="1:6" ht="19.5" thickBot="1">
      <c r="A29" s="254"/>
      <c r="B29" s="255"/>
      <c r="C29" s="45"/>
      <c r="D29" s="11"/>
      <c r="E29" s="11"/>
      <c r="F29" s="12"/>
    </row>
    <row r="30" spans="1:6" ht="15.75" customHeight="1">
      <c r="A30" s="249" t="s">
        <v>479</v>
      </c>
      <c r="B30" s="9"/>
      <c r="C30" s="10"/>
      <c r="D30" s="10"/>
    </row>
    <row r="31" spans="1:6" ht="15.75" customHeight="1">
      <c r="A31" s="42" t="s">
        <v>480</v>
      </c>
      <c r="B31" s="29"/>
      <c r="C31" s="3"/>
      <c r="D31" s="3"/>
    </row>
    <row r="32" spans="1:6" ht="15.75" customHeight="1">
      <c r="A32" s="246" t="s">
        <v>481</v>
      </c>
      <c r="B32" s="8"/>
      <c r="C32" s="3"/>
      <c r="D32" s="3"/>
    </row>
    <row r="33" spans="1:6" ht="15.75" customHeight="1">
      <c r="A33" s="42" t="s">
        <v>482</v>
      </c>
      <c r="B33" s="29"/>
      <c r="C33" s="3"/>
      <c r="D33" s="3"/>
    </row>
    <row r="34" spans="1:6" ht="15.75" customHeight="1">
      <c r="A34" s="42" t="s">
        <v>483</v>
      </c>
      <c r="B34" s="29"/>
      <c r="C34" s="3"/>
      <c r="D34" s="3"/>
    </row>
    <row r="35" spans="1:6" ht="15.75" customHeight="1" thickBot="1">
      <c r="A35" s="245" t="s">
        <v>484</v>
      </c>
      <c r="B35" s="11"/>
      <c r="C35" s="12"/>
      <c r="D35" s="12"/>
    </row>
    <row r="36" spans="1:6" ht="15.75" customHeight="1">
      <c r="A36" s="241" t="s">
        <v>8</v>
      </c>
      <c r="B36" s="242"/>
      <c r="C36" s="364" t="s">
        <v>9</v>
      </c>
      <c r="D36" s="365"/>
      <c r="E36" s="365"/>
      <c r="F36" s="366"/>
    </row>
    <row r="37" spans="1:6" ht="15.75" customHeight="1">
      <c r="A37" s="362"/>
      <c r="B37" s="363"/>
      <c r="C37" s="367"/>
      <c r="D37" s="368"/>
      <c r="E37" s="368"/>
      <c r="F37" s="369"/>
    </row>
    <row r="38" spans="1:6" ht="15.75" customHeight="1">
      <c r="A38" s="243"/>
      <c r="B38" s="244"/>
      <c r="C38" s="367"/>
      <c r="D38" s="368"/>
      <c r="E38" s="368"/>
      <c r="F38" s="369"/>
    </row>
    <row r="39" spans="1:6" ht="15.75" customHeight="1" thickBot="1">
      <c r="A39" s="245"/>
      <c r="B39" s="12"/>
      <c r="C39" s="370"/>
      <c r="D39" s="371"/>
      <c r="E39" s="371"/>
      <c r="F39" s="372"/>
    </row>
    <row r="40" spans="1:6">
      <c r="A40" s="1" t="s">
        <v>11</v>
      </c>
    </row>
    <row r="41" spans="1:6">
      <c r="A41" s="1" t="s">
        <v>10</v>
      </c>
    </row>
    <row r="42" spans="1:6">
      <c r="A42" s="1" t="s">
        <v>294</v>
      </c>
    </row>
  </sheetData>
  <mergeCells count="8">
    <mergeCell ref="A37:B37"/>
    <mergeCell ref="C36:F36"/>
    <mergeCell ref="C37:F37"/>
    <mergeCell ref="C38:F38"/>
    <mergeCell ref="C39:F39"/>
    <mergeCell ref="C18:D18"/>
    <mergeCell ref="C23:D23"/>
    <mergeCell ref="C27:D27"/>
  </mergeCells>
  <phoneticPr fontId="2" type="noConversion"/>
  <pageMargins left="0.43307086614173229" right="0.23622047244094491" top="0.35433070866141736" bottom="0.35433070866141736" header="0.11811023622047245" footer="0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2" workbookViewId="0">
      <selection activeCell="F6" sqref="F6"/>
    </sheetView>
  </sheetViews>
  <sheetFormatPr defaultRowHeight="12.75"/>
  <cols>
    <col min="1" max="1" width="17.28515625" customWidth="1"/>
    <col min="2" max="2" width="35.140625" customWidth="1"/>
    <col min="3" max="3" width="7" customWidth="1"/>
    <col min="4" max="4" width="11.7109375" customWidth="1"/>
    <col min="5" max="5" width="11.5703125" customWidth="1"/>
    <col min="6" max="6" width="14" customWidth="1"/>
  </cols>
  <sheetData>
    <row r="1" spans="1:7" ht="18.75">
      <c r="B1" s="1" t="s">
        <v>1</v>
      </c>
      <c r="C1" s="1"/>
      <c r="D1" s="1"/>
      <c r="E1" s="1"/>
      <c r="F1" s="82" t="s">
        <v>64</v>
      </c>
      <c r="G1" s="1"/>
    </row>
    <row r="2" spans="1:7" ht="5.25" customHeight="1">
      <c r="A2" s="1"/>
      <c r="B2" s="1"/>
      <c r="C2" s="1"/>
      <c r="D2" s="1"/>
      <c r="E2" s="1"/>
      <c r="F2" s="1"/>
      <c r="G2" s="1"/>
    </row>
    <row r="3" spans="1:7" ht="18.75">
      <c r="A3" s="1" t="s">
        <v>0</v>
      </c>
      <c r="B3" s="1"/>
      <c r="C3" s="1"/>
      <c r="D3" s="1"/>
      <c r="E3" s="1"/>
      <c r="F3" s="1"/>
      <c r="G3" s="1"/>
    </row>
    <row r="4" spans="1:7" ht="3" customHeight="1" thickBot="1">
      <c r="A4" s="1"/>
      <c r="B4" s="1"/>
      <c r="C4" s="1"/>
      <c r="D4" s="1"/>
      <c r="E4" s="1"/>
      <c r="F4" s="1"/>
      <c r="G4" s="1"/>
    </row>
    <row r="5" spans="1:7" ht="57" thickBot="1">
      <c r="A5" s="13" t="s">
        <v>4</v>
      </c>
      <c r="B5" s="7" t="s">
        <v>2</v>
      </c>
      <c r="C5" s="28" t="s">
        <v>3</v>
      </c>
      <c r="D5" s="7" t="s">
        <v>5</v>
      </c>
      <c r="E5" s="13" t="s">
        <v>6</v>
      </c>
      <c r="F5" s="6" t="s">
        <v>7</v>
      </c>
      <c r="G5" s="1"/>
    </row>
    <row r="6" spans="1:7" ht="19.5" thickBot="1">
      <c r="A6" s="27" t="s">
        <v>37</v>
      </c>
      <c r="B6" s="25" t="s">
        <v>38</v>
      </c>
      <c r="C6" s="106">
        <v>38</v>
      </c>
      <c r="D6" s="13" t="s">
        <v>39</v>
      </c>
      <c r="E6" s="13"/>
      <c r="F6" s="26" t="s">
        <v>301</v>
      </c>
      <c r="G6" s="1"/>
    </row>
    <row r="7" spans="1:7" ht="19.5" thickBot="1">
      <c r="A7" s="1" t="s">
        <v>274</v>
      </c>
      <c r="B7" s="1"/>
      <c r="C7" s="1"/>
      <c r="D7" s="1"/>
      <c r="E7" s="1"/>
      <c r="F7" s="1"/>
      <c r="G7" s="1"/>
    </row>
    <row r="8" spans="1:7" ht="19.5" thickBot="1">
      <c r="A8" s="28" t="s">
        <v>15</v>
      </c>
      <c r="B8" s="4" t="s">
        <v>12</v>
      </c>
      <c r="C8" s="5"/>
      <c r="D8" s="7" t="s">
        <v>13</v>
      </c>
      <c r="E8" s="7"/>
      <c r="F8" s="6"/>
      <c r="G8" s="1"/>
    </row>
    <row r="9" spans="1:7" ht="18.75">
      <c r="A9" s="53">
        <v>1</v>
      </c>
      <c r="B9" s="17" t="s">
        <v>40</v>
      </c>
      <c r="C9" s="18"/>
      <c r="D9" s="9" t="s">
        <v>41</v>
      </c>
      <c r="E9" s="9"/>
      <c r="F9" s="10"/>
      <c r="G9" s="1"/>
    </row>
    <row r="10" spans="1:7" ht="18.75">
      <c r="A10" s="54">
        <v>2</v>
      </c>
      <c r="B10" s="19" t="s">
        <v>40</v>
      </c>
      <c r="C10" s="20"/>
      <c r="D10" s="8" t="s">
        <v>42</v>
      </c>
      <c r="E10" s="8"/>
      <c r="F10" s="3"/>
      <c r="G10" s="1"/>
    </row>
    <row r="11" spans="1:7" ht="18.75">
      <c r="A11" s="54">
        <v>3</v>
      </c>
      <c r="B11" s="19" t="s">
        <v>43</v>
      </c>
      <c r="C11" s="20"/>
      <c r="D11" s="8" t="s">
        <v>44</v>
      </c>
      <c r="E11" s="8"/>
      <c r="F11" s="3"/>
      <c r="G11" s="1"/>
    </row>
    <row r="12" spans="1:7" ht="18.75">
      <c r="A12" s="54">
        <v>4</v>
      </c>
      <c r="B12" s="21" t="s">
        <v>45</v>
      </c>
      <c r="C12" s="22"/>
      <c r="D12" s="8" t="s">
        <v>46</v>
      </c>
      <c r="E12" s="8"/>
      <c r="F12" s="3"/>
      <c r="G12" s="1"/>
    </row>
    <row r="13" spans="1:7" ht="18.75">
      <c r="A13" s="54">
        <v>5</v>
      </c>
      <c r="B13" s="19" t="s">
        <v>45</v>
      </c>
      <c r="C13" s="20"/>
      <c r="D13" s="8" t="s">
        <v>47</v>
      </c>
      <c r="E13" s="8"/>
      <c r="F13" s="3"/>
      <c r="G13" s="1"/>
    </row>
    <row r="14" spans="1:7" ht="18.75">
      <c r="A14" s="54"/>
      <c r="B14" s="19"/>
      <c r="C14" s="20"/>
      <c r="D14" s="8"/>
      <c r="E14" s="8"/>
      <c r="F14" s="3"/>
      <c r="G14" s="1"/>
    </row>
    <row r="15" spans="1:7" ht="19.5" thickBot="1">
      <c r="A15" s="16"/>
      <c r="B15" s="23"/>
      <c r="C15" s="24"/>
      <c r="D15" s="11"/>
      <c r="E15" s="11"/>
      <c r="F15" s="12"/>
      <c r="G15" s="1"/>
    </row>
    <row r="16" spans="1:7" ht="18.75">
      <c r="A16" s="2" t="s">
        <v>48</v>
      </c>
      <c r="B16" s="1"/>
      <c r="C16" s="2" t="s">
        <v>49</v>
      </c>
      <c r="D16" s="1"/>
      <c r="E16" s="1"/>
      <c r="F16" s="1"/>
      <c r="G16" s="1"/>
    </row>
    <row r="17" spans="1:7" ht="18.75">
      <c r="A17" s="1" t="s">
        <v>16</v>
      </c>
      <c r="B17" s="1"/>
      <c r="C17" s="1"/>
      <c r="D17" s="1"/>
      <c r="E17" s="1"/>
      <c r="F17" s="1"/>
      <c r="G17" s="1"/>
    </row>
    <row r="18" spans="1:7" ht="56.25">
      <c r="A18" s="103" t="s">
        <v>15</v>
      </c>
      <c r="B18" s="1" t="s">
        <v>13</v>
      </c>
      <c r="C18" s="1"/>
      <c r="D18" s="1" t="s">
        <v>17</v>
      </c>
      <c r="E18" s="1"/>
      <c r="F18" s="103" t="s">
        <v>87</v>
      </c>
      <c r="G18" s="1"/>
    </row>
    <row r="19" spans="1:7" ht="18.75">
      <c r="A19" s="55" t="s">
        <v>50</v>
      </c>
      <c r="B19" s="56"/>
      <c r="C19" s="56"/>
      <c r="D19" s="104" t="s">
        <v>51</v>
      </c>
      <c r="E19" s="56"/>
      <c r="F19" s="105" t="s">
        <v>88</v>
      </c>
      <c r="G19" s="1"/>
    </row>
    <row r="20" spans="1:7" ht="18.75">
      <c r="A20" s="58"/>
      <c r="B20" s="39"/>
      <c r="C20" s="39"/>
      <c r="D20" s="39"/>
      <c r="E20" s="39"/>
      <c r="F20" s="59"/>
      <c r="G20" s="1"/>
    </row>
    <row r="21" spans="1:7" ht="18.75">
      <c r="A21" s="47"/>
      <c r="B21" s="9"/>
      <c r="C21" s="9"/>
      <c r="D21" s="9"/>
      <c r="E21" s="9"/>
      <c r="F21" s="60"/>
      <c r="G21" s="1"/>
    </row>
    <row r="22" spans="1:7" ht="18.75">
      <c r="A22" s="1" t="s">
        <v>18</v>
      </c>
      <c r="B22" s="1"/>
      <c r="C22" s="1"/>
      <c r="D22" s="1"/>
      <c r="E22" s="1"/>
      <c r="F22" s="1"/>
      <c r="G22" s="1"/>
    </row>
    <row r="23" spans="1:7" ht="18.75">
      <c r="A23" s="55" t="s">
        <v>15</v>
      </c>
      <c r="B23" s="56" t="s">
        <v>13</v>
      </c>
      <c r="C23" s="56"/>
      <c r="D23" s="56" t="s">
        <v>17</v>
      </c>
      <c r="E23" s="56"/>
      <c r="F23" s="57"/>
      <c r="G23" s="1"/>
    </row>
    <row r="24" spans="1:7" ht="18.75">
      <c r="A24" s="58" t="s">
        <v>50</v>
      </c>
      <c r="B24" s="39"/>
      <c r="C24" s="39"/>
      <c r="D24" s="39"/>
      <c r="E24" s="39"/>
      <c r="F24" s="59"/>
      <c r="G24" s="1"/>
    </row>
    <row r="25" spans="1:7" ht="18.75">
      <c r="A25" s="47"/>
      <c r="B25" s="9"/>
      <c r="C25" s="9"/>
      <c r="D25" s="9"/>
      <c r="E25" s="9"/>
      <c r="F25" s="60"/>
      <c r="G25" s="1"/>
    </row>
    <row r="26" spans="1:7" ht="18.75">
      <c r="A26" s="1" t="s">
        <v>19</v>
      </c>
      <c r="B26" s="1"/>
      <c r="C26" s="1"/>
      <c r="D26" s="1"/>
      <c r="E26" s="1"/>
      <c r="F26" s="1"/>
      <c r="G26" s="1"/>
    </row>
    <row r="27" spans="1:7" ht="18.75">
      <c r="A27" s="55" t="s">
        <v>15</v>
      </c>
      <c r="B27" s="56" t="s">
        <v>13</v>
      </c>
      <c r="C27" s="57"/>
      <c r="D27" s="8" t="s">
        <v>52</v>
      </c>
      <c r="E27" s="8"/>
      <c r="F27" s="31">
        <v>4</v>
      </c>
      <c r="G27" s="1"/>
    </row>
    <row r="28" spans="1:7" ht="18.75">
      <c r="A28" s="58" t="s">
        <v>50</v>
      </c>
      <c r="B28" s="39"/>
      <c r="C28" s="59"/>
      <c r="D28" s="39"/>
      <c r="E28" s="39"/>
      <c r="F28" s="39"/>
      <c r="G28" s="1"/>
    </row>
    <row r="29" spans="1:7" ht="18.75">
      <c r="A29" s="47"/>
      <c r="B29" s="9"/>
      <c r="C29" s="60"/>
      <c r="D29" s="1"/>
      <c r="E29" s="1"/>
      <c r="F29" s="1"/>
      <c r="G29" s="1"/>
    </row>
    <row r="30" spans="1:7" ht="18.75">
      <c r="A30" s="29" t="s">
        <v>20</v>
      </c>
      <c r="B30" s="8"/>
      <c r="C30" s="31">
        <v>14</v>
      </c>
      <c r="D30" s="1"/>
      <c r="E30" s="1"/>
      <c r="F30" s="1"/>
      <c r="G30" s="1"/>
    </row>
    <row r="31" spans="1:7" ht="18.75">
      <c r="A31" s="32" t="s">
        <v>21</v>
      </c>
      <c r="B31" s="32"/>
      <c r="C31" s="31">
        <v>10</v>
      </c>
      <c r="D31" s="1"/>
      <c r="E31" s="1"/>
      <c r="F31" s="1"/>
      <c r="G31" s="1"/>
    </row>
    <row r="32" spans="1:7" ht="18.75">
      <c r="A32" s="29" t="s">
        <v>22</v>
      </c>
      <c r="B32" s="30"/>
      <c r="C32" s="30">
        <v>4</v>
      </c>
      <c r="D32" s="1"/>
      <c r="E32" s="1"/>
      <c r="F32" s="1"/>
      <c r="G32" s="1"/>
    </row>
    <row r="33" spans="1:7" ht="18.75">
      <c r="A33" s="33" t="s">
        <v>23</v>
      </c>
      <c r="B33" s="33"/>
      <c r="C33" s="31">
        <v>1150</v>
      </c>
      <c r="D33" s="1"/>
      <c r="E33" s="1"/>
      <c r="F33" s="1"/>
      <c r="G33" s="1"/>
    </row>
    <row r="34" spans="1:7" ht="18.75">
      <c r="A34" s="32" t="s">
        <v>24</v>
      </c>
      <c r="B34" s="32"/>
      <c r="C34" s="31">
        <v>1050</v>
      </c>
      <c r="D34" s="1"/>
      <c r="E34" s="1"/>
      <c r="F34" s="1"/>
      <c r="G34" s="1"/>
    </row>
    <row r="35" spans="1:7" ht="18.75">
      <c r="A35" s="29" t="s">
        <v>25</v>
      </c>
      <c r="B35" s="30"/>
      <c r="C35" s="30">
        <v>100</v>
      </c>
      <c r="D35" s="1"/>
      <c r="E35" s="1"/>
      <c r="F35" s="1"/>
      <c r="G35" s="1"/>
    </row>
    <row r="36" spans="1:7" ht="18.75">
      <c r="A36" s="1" t="s">
        <v>8</v>
      </c>
      <c r="B36" s="1"/>
      <c r="C36" s="1" t="s">
        <v>9</v>
      </c>
      <c r="D36" s="1"/>
      <c r="E36" s="1"/>
      <c r="F36" s="1"/>
      <c r="G36" s="1"/>
    </row>
    <row r="37" spans="1:7" ht="18.75">
      <c r="A37" s="1" t="s">
        <v>39</v>
      </c>
      <c r="B37" s="1"/>
      <c r="C37" s="1" t="s">
        <v>53</v>
      </c>
      <c r="D37" s="1"/>
      <c r="E37" s="1"/>
      <c r="F37" s="1"/>
      <c r="G37" s="1"/>
    </row>
    <row r="38" spans="1:7" ht="18.75">
      <c r="A38" s="1" t="s">
        <v>54</v>
      </c>
      <c r="B38" s="1"/>
      <c r="C38" s="1" t="s">
        <v>55</v>
      </c>
      <c r="D38" s="1"/>
      <c r="E38" s="1"/>
      <c r="F38" s="1"/>
      <c r="G38" s="1"/>
    </row>
    <row r="39" spans="1:7" ht="18.75">
      <c r="A39" s="1" t="s">
        <v>56</v>
      </c>
      <c r="B39" s="1"/>
      <c r="C39" s="1" t="s">
        <v>57</v>
      </c>
      <c r="D39" s="1"/>
      <c r="E39" s="1"/>
      <c r="F39" s="1"/>
      <c r="G39" s="1"/>
    </row>
    <row r="40" spans="1:7" ht="18.75">
      <c r="A40" s="1" t="s">
        <v>11</v>
      </c>
      <c r="B40" s="1"/>
      <c r="C40" s="1"/>
      <c r="D40" s="1">
        <v>14</v>
      </c>
      <c r="E40" s="1"/>
      <c r="F40" s="1"/>
      <c r="G40" s="1"/>
    </row>
    <row r="41" spans="1:7" ht="18.75">
      <c r="A41" s="1" t="s">
        <v>10</v>
      </c>
      <c r="B41" s="1"/>
      <c r="C41" s="1"/>
      <c r="D41" s="1">
        <v>18</v>
      </c>
      <c r="E41" s="1"/>
      <c r="F41" s="1"/>
      <c r="G41" s="1"/>
    </row>
    <row r="42" spans="1:7" ht="18.75">
      <c r="A42" s="1"/>
      <c r="B42" s="1"/>
      <c r="C42" s="1"/>
      <c r="D42" s="1"/>
      <c r="E42" s="1"/>
      <c r="F42" s="1"/>
      <c r="G42" s="1"/>
    </row>
    <row r="43" spans="1:7" ht="18.75">
      <c r="A43" s="1"/>
      <c r="B43" s="1"/>
      <c r="C43" s="1"/>
      <c r="D43" s="1"/>
      <c r="E43" s="1"/>
      <c r="F43" s="1"/>
      <c r="G43" s="1"/>
    </row>
    <row r="44" spans="1:7" ht="18.75">
      <c r="A44" s="1"/>
      <c r="B44" s="1"/>
      <c r="C44" s="1"/>
      <c r="D44" s="1"/>
      <c r="E44" s="1"/>
      <c r="F44" s="1"/>
      <c r="G44" s="1"/>
    </row>
    <row r="45" spans="1:7" ht="18.75">
      <c r="A45" s="1"/>
      <c r="B45" s="1"/>
      <c r="C45" s="1"/>
      <c r="D45" s="1"/>
      <c r="E45" s="1"/>
      <c r="F45" s="1"/>
      <c r="G45" s="1"/>
    </row>
    <row r="46" spans="1:7" ht="18.75">
      <c r="A46" s="1"/>
      <c r="B46" s="1"/>
      <c r="C46" s="1"/>
      <c r="D46" s="1"/>
      <c r="E46" s="1"/>
      <c r="F46" s="1"/>
      <c r="G46" s="1"/>
    </row>
    <row r="47" spans="1:7" ht="18.75">
      <c r="A47" s="1"/>
      <c r="B47" s="1"/>
      <c r="C47" s="1"/>
      <c r="D47" s="1"/>
      <c r="E47" s="1"/>
      <c r="F47" s="1"/>
      <c r="G47" s="1"/>
    </row>
    <row r="48" spans="1:7" ht="18.75">
      <c r="A48" s="1"/>
      <c r="B48" s="1"/>
      <c r="C48" s="1"/>
      <c r="D48" s="1"/>
      <c r="E48" s="1"/>
      <c r="F48" s="1"/>
      <c r="G48" s="1"/>
    </row>
    <row r="49" spans="1:7" ht="18.75">
      <c r="A49" s="1"/>
      <c r="B49" s="1"/>
      <c r="C49" s="1"/>
      <c r="D49" s="1"/>
      <c r="E49" s="1"/>
      <c r="F49" s="1"/>
      <c r="G49" s="1"/>
    </row>
  </sheetData>
  <phoneticPr fontId="2" type="noConversion"/>
  <pageMargins left="0.86" right="0.17" top="0.26" bottom="0.16" header="0.16" footer="0.16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22" workbookViewId="0">
      <selection activeCell="R24" sqref="R24"/>
    </sheetView>
  </sheetViews>
  <sheetFormatPr defaultRowHeight="12.75"/>
  <cols>
    <col min="5" max="5" width="1.85546875" customWidth="1"/>
    <col min="10" max="10" width="0.140625" customWidth="1"/>
    <col min="13" max="17" width="9.140625" style="224"/>
  </cols>
  <sheetData>
    <row r="1" spans="1:17" ht="18.75" thickBot="1">
      <c r="A1" s="195"/>
      <c r="B1" s="302" t="s">
        <v>302</v>
      </c>
      <c r="C1" s="196"/>
      <c r="D1" s="196"/>
      <c r="E1" s="196"/>
      <c r="F1" s="196"/>
      <c r="G1" s="196"/>
      <c r="H1" s="196"/>
      <c r="I1" s="196"/>
      <c r="J1" s="196"/>
      <c r="K1" s="196"/>
      <c r="L1" s="303"/>
      <c r="M1" s="197"/>
      <c r="N1" s="198"/>
      <c r="O1" s="198"/>
      <c r="P1" s="198"/>
      <c r="Q1" s="198"/>
    </row>
    <row r="2" spans="1:17" ht="18.75" thickBot="1">
      <c r="A2" s="379"/>
      <c r="B2" s="379"/>
      <c r="C2" s="379"/>
      <c r="D2" s="379"/>
      <c r="E2" s="192"/>
      <c r="F2" s="193" t="s">
        <v>111</v>
      </c>
      <c r="G2" s="192"/>
      <c r="H2" s="192"/>
      <c r="I2" s="192"/>
      <c r="J2" s="192"/>
      <c r="K2" s="192"/>
      <c r="L2" s="380" t="s">
        <v>112</v>
      </c>
      <c r="M2" s="381"/>
      <c r="N2" s="231"/>
      <c r="Q2" s="194"/>
    </row>
    <row r="3" spans="1:17" ht="16.5" thickBot="1">
      <c r="A3" s="382"/>
      <c r="B3" s="382"/>
      <c r="C3" s="382"/>
      <c r="D3" s="382"/>
      <c r="E3" s="192"/>
      <c r="F3" s="195" t="s">
        <v>114</v>
      </c>
      <c r="G3" s="196"/>
      <c r="H3" s="196"/>
      <c r="I3" s="196"/>
      <c r="J3" s="196"/>
      <c r="K3" s="196"/>
      <c r="L3" s="196"/>
      <c r="M3" s="300"/>
      <c r="N3" s="198"/>
      <c r="O3" s="198"/>
      <c r="P3" s="198"/>
      <c r="Q3" s="198"/>
    </row>
    <row r="4" spans="1:17" ht="1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8"/>
      <c r="N4" s="198"/>
      <c r="O4" s="198"/>
      <c r="P4" s="198"/>
      <c r="Q4" s="198"/>
    </row>
    <row r="5" spans="1:17" ht="18.75" thickBot="1">
      <c r="A5" s="199" t="s">
        <v>305</v>
      </c>
      <c r="B5" s="192"/>
      <c r="C5" s="192"/>
      <c r="D5" s="192"/>
      <c r="E5" s="192"/>
      <c r="F5" s="198" t="s">
        <v>304</v>
      </c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ht="15">
      <c r="A6" s="383" t="s">
        <v>303</v>
      </c>
      <c r="B6" s="384"/>
      <c r="C6" s="384"/>
      <c r="D6" s="385"/>
      <c r="E6" s="192"/>
      <c r="F6" s="200"/>
      <c r="G6" s="201"/>
      <c r="H6" s="201"/>
      <c r="I6" s="201"/>
      <c r="J6" s="201"/>
      <c r="K6" s="298"/>
      <c r="L6" s="298"/>
      <c r="M6" s="299"/>
      <c r="N6" s="234"/>
      <c r="O6" s="234"/>
      <c r="P6" s="234"/>
      <c r="Q6" s="194"/>
    </row>
    <row r="7" spans="1:17" ht="15.75" thickBot="1">
      <c r="A7" s="202"/>
      <c r="B7" s="198"/>
      <c r="C7" s="198"/>
      <c r="D7" s="203"/>
      <c r="E7" s="198"/>
      <c r="F7" s="202"/>
      <c r="G7" s="198"/>
      <c r="H7" s="198"/>
      <c r="I7" s="198"/>
      <c r="J7" s="198"/>
      <c r="K7" s="198"/>
      <c r="L7" s="198"/>
      <c r="M7" s="203"/>
      <c r="N7" s="198"/>
      <c r="O7" s="198"/>
      <c r="P7" s="198"/>
      <c r="Q7" s="198"/>
    </row>
    <row r="8" spans="1:17" ht="15.75" thickBot="1">
      <c r="A8" s="200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5"/>
      <c r="N8" s="198"/>
      <c r="O8" s="198"/>
      <c r="P8" s="198"/>
      <c r="Q8" s="198"/>
    </row>
    <row r="9" spans="1:17" ht="15.75" thickBot="1">
      <c r="A9" s="200" t="s">
        <v>120</v>
      </c>
      <c r="B9" s="201"/>
      <c r="C9" s="201"/>
      <c r="D9" s="201"/>
      <c r="E9" s="201" t="s">
        <v>121</v>
      </c>
      <c r="F9" s="201" t="s">
        <v>122</v>
      </c>
      <c r="G9" s="201"/>
      <c r="H9" s="195"/>
      <c r="I9" s="197" t="s">
        <v>123</v>
      </c>
      <c r="J9" s="201"/>
      <c r="K9" s="200" t="s">
        <v>124</v>
      </c>
      <c r="L9" s="201"/>
      <c r="M9" s="205"/>
      <c r="N9" s="198"/>
      <c r="O9" s="198"/>
      <c r="P9" s="198"/>
      <c r="Q9" s="198"/>
    </row>
    <row r="10" spans="1:17" ht="15">
      <c r="A10" s="200"/>
      <c r="B10" s="201"/>
      <c r="C10" s="201"/>
      <c r="D10" s="205"/>
      <c r="E10" s="198"/>
      <c r="F10" s="198" t="s">
        <v>306</v>
      </c>
      <c r="G10" s="198"/>
      <c r="H10" s="198"/>
      <c r="I10" s="198"/>
      <c r="J10" s="198"/>
      <c r="K10" s="202" t="s">
        <v>126</v>
      </c>
      <c r="L10" s="198"/>
      <c r="M10" s="203"/>
      <c r="N10" s="198"/>
      <c r="O10" s="198"/>
      <c r="P10" s="198"/>
      <c r="Q10" s="198"/>
    </row>
    <row r="11" spans="1:17" ht="15.75" thickBot="1">
      <c r="A11" s="202"/>
      <c r="B11" s="198"/>
      <c r="C11" s="198"/>
      <c r="D11" s="203"/>
      <c r="E11" s="198"/>
      <c r="F11" s="198" t="s">
        <v>307</v>
      </c>
      <c r="G11" s="198"/>
      <c r="H11" s="198"/>
      <c r="I11" s="198"/>
      <c r="J11" s="198"/>
      <c r="K11" s="202" t="s">
        <v>128</v>
      </c>
      <c r="L11" s="198"/>
      <c r="M11" s="203"/>
      <c r="N11" s="198"/>
      <c r="O11" s="198"/>
      <c r="P11" s="198"/>
      <c r="Q11" s="198"/>
    </row>
    <row r="12" spans="1:17" ht="15.75" thickBot="1">
      <c r="A12" s="202"/>
      <c r="B12" s="198"/>
      <c r="C12" s="198"/>
      <c r="D12" s="203"/>
      <c r="E12" s="198"/>
      <c r="F12" s="206"/>
      <c r="G12" s="207"/>
      <c r="H12" s="208"/>
      <c r="I12" s="209"/>
      <c r="J12" s="198"/>
      <c r="K12" s="202" t="s">
        <v>130</v>
      </c>
      <c r="L12" s="198"/>
      <c r="M12" s="203"/>
      <c r="N12" s="198"/>
      <c r="O12" s="198"/>
      <c r="P12" s="198"/>
      <c r="Q12" s="198"/>
    </row>
    <row r="13" spans="1:17" ht="15.75" thickBot="1">
      <c r="A13" s="202"/>
      <c r="B13" s="198"/>
      <c r="C13" s="198"/>
      <c r="D13" s="203"/>
      <c r="E13" s="198"/>
      <c r="F13" s="198"/>
      <c r="G13" s="198"/>
      <c r="H13" s="198"/>
      <c r="I13" s="198"/>
      <c r="J13" s="198"/>
      <c r="K13" s="202" t="s">
        <v>131</v>
      </c>
      <c r="L13" s="198"/>
      <c r="M13" s="203"/>
      <c r="N13" s="198"/>
      <c r="O13" s="198"/>
      <c r="P13" s="198"/>
      <c r="Q13" s="198"/>
    </row>
    <row r="14" spans="1:17" ht="15.75" thickBot="1">
      <c r="A14" s="202"/>
      <c r="B14" s="198"/>
      <c r="C14" s="198"/>
      <c r="D14" s="203"/>
      <c r="E14" s="198"/>
      <c r="F14" s="198" t="s">
        <v>132</v>
      </c>
      <c r="G14" s="198"/>
      <c r="H14" s="198"/>
      <c r="I14" s="198"/>
      <c r="J14" s="198"/>
      <c r="K14" s="202" t="s">
        <v>133</v>
      </c>
      <c r="L14" s="198"/>
      <c r="M14" s="300"/>
      <c r="N14" s="198"/>
      <c r="O14" s="198"/>
      <c r="P14" s="198"/>
      <c r="Q14" s="198"/>
    </row>
    <row r="15" spans="1:17" ht="15.75" thickBot="1">
      <c r="A15" s="202"/>
      <c r="B15" s="198"/>
      <c r="C15" s="198"/>
      <c r="D15" s="203"/>
      <c r="E15" s="198"/>
      <c r="F15" s="206"/>
      <c r="G15" s="207"/>
      <c r="H15" s="210"/>
      <c r="I15" s="209"/>
      <c r="J15" s="198"/>
      <c r="K15" s="198" t="s">
        <v>134</v>
      </c>
      <c r="L15" s="198"/>
      <c r="M15" s="203"/>
      <c r="N15" s="198"/>
      <c r="O15" s="198"/>
      <c r="P15" s="198"/>
      <c r="Q15" s="198"/>
    </row>
    <row r="16" spans="1:17" ht="15.75" thickBot="1">
      <c r="A16" s="202"/>
      <c r="B16" s="198"/>
      <c r="C16" s="198"/>
      <c r="D16" s="203"/>
      <c r="E16" s="198"/>
      <c r="F16" s="198"/>
      <c r="G16" s="198"/>
      <c r="H16" s="198"/>
      <c r="I16" s="198"/>
      <c r="J16" s="198"/>
      <c r="K16" s="301"/>
      <c r="L16" s="301"/>
      <c r="M16" s="301"/>
      <c r="N16" s="225"/>
      <c r="O16" s="225"/>
      <c r="P16" s="225"/>
      <c r="Q16" s="198"/>
    </row>
    <row r="17" spans="1:17" ht="15.75" thickBot="1">
      <c r="A17" s="202"/>
      <c r="B17" s="198"/>
      <c r="C17" s="198"/>
      <c r="D17" s="203"/>
      <c r="E17" s="198"/>
      <c r="F17" s="198" t="s">
        <v>135</v>
      </c>
      <c r="G17" s="198"/>
      <c r="H17" s="198"/>
      <c r="I17" s="300"/>
      <c r="J17" s="198"/>
      <c r="K17" s="198"/>
      <c r="L17" s="198"/>
      <c r="M17" s="203"/>
      <c r="N17" s="198"/>
      <c r="O17" s="198"/>
      <c r="P17" s="198"/>
      <c r="Q17" s="198"/>
    </row>
    <row r="18" spans="1:17" ht="15.75" thickBot="1">
      <c r="A18" s="211"/>
      <c r="B18" s="204"/>
      <c r="C18" s="204"/>
      <c r="D18" s="212"/>
      <c r="E18" s="198"/>
      <c r="F18" s="198" t="s">
        <v>136</v>
      </c>
      <c r="G18" s="198"/>
      <c r="H18" s="198" t="s">
        <v>137</v>
      </c>
      <c r="I18" s="198"/>
      <c r="J18" s="198"/>
      <c r="K18" s="198" t="s">
        <v>138</v>
      </c>
      <c r="L18" s="198"/>
      <c r="M18" s="203"/>
      <c r="N18" s="198"/>
      <c r="O18" s="198"/>
      <c r="P18" s="198"/>
      <c r="Q18" s="198"/>
    </row>
    <row r="19" spans="1:17" ht="15">
      <c r="A19" s="202"/>
      <c r="B19" s="198"/>
      <c r="C19" s="198"/>
      <c r="D19" s="198"/>
      <c r="E19" s="198"/>
      <c r="F19" s="198" t="s">
        <v>139</v>
      </c>
      <c r="G19" s="198"/>
      <c r="H19" s="198" t="s">
        <v>140</v>
      </c>
      <c r="I19" s="198"/>
      <c r="J19" s="198"/>
      <c r="K19" s="198" t="s">
        <v>141</v>
      </c>
      <c r="L19" s="198"/>
      <c r="M19" s="203"/>
      <c r="N19" s="198"/>
      <c r="O19" s="198"/>
      <c r="P19" s="198"/>
      <c r="Q19" s="198"/>
    </row>
    <row r="20" spans="1:17" ht="15.75" thickBot="1">
      <c r="A20" s="202" t="s">
        <v>142</v>
      </c>
      <c r="B20" s="198"/>
      <c r="C20" s="198"/>
      <c r="D20" s="198"/>
      <c r="E20" s="198"/>
      <c r="F20" s="198" t="s">
        <v>143</v>
      </c>
      <c r="G20" s="198"/>
      <c r="H20" s="198" t="s">
        <v>144</v>
      </c>
      <c r="I20" s="198"/>
      <c r="J20" s="198"/>
      <c r="K20" s="198" t="s">
        <v>145</v>
      </c>
      <c r="L20" s="198"/>
      <c r="M20" s="203"/>
      <c r="N20" s="198"/>
      <c r="O20" s="198"/>
      <c r="P20" s="198"/>
      <c r="Q20" s="198"/>
    </row>
    <row r="21" spans="1:17" ht="15">
      <c r="A21" s="213"/>
      <c r="B21" s="214"/>
      <c r="C21" s="214"/>
      <c r="D21" s="215"/>
      <c r="E21" s="198"/>
      <c r="F21" s="198" t="s">
        <v>147</v>
      </c>
      <c r="G21" s="198"/>
      <c r="H21" s="198" t="s">
        <v>148</v>
      </c>
      <c r="I21" s="198"/>
      <c r="J21" s="198"/>
      <c r="K21" s="198" t="s">
        <v>149</v>
      </c>
      <c r="L21" s="198"/>
      <c r="M21" s="203"/>
      <c r="N21" s="198"/>
      <c r="O21" s="198"/>
      <c r="P21" s="198"/>
      <c r="Q21" s="198"/>
    </row>
    <row r="22" spans="1:17" ht="15">
      <c r="A22" s="216"/>
      <c r="B22" s="217"/>
      <c r="C22" s="217"/>
      <c r="D22" s="218"/>
      <c r="E22" s="198"/>
      <c r="F22" s="198" t="s">
        <v>140</v>
      </c>
      <c r="G22" s="198"/>
      <c r="H22" s="198" t="s">
        <v>151</v>
      </c>
      <c r="I22" s="198"/>
      <c r="J22" s="198"/>
      <c r="K22" s="198" t="s">
        <v>152</v>
      </c>
      <c r="L22" s="198"/>
      <c r="M22" s="203"/>
      <c r="N22" s="198"/>
      <c r="O22" s="198"/>
      <c r="P22" s="198"/>
      <c r="Q22" s="198"/>
    </row>
    <row r="23" spans="1:17" ht="15">
      <c r="A23" s="216"/>
      <c r="B23" s="217"/>
      <c r="C23" s="217"/>
      <c r="D23" s="218"/>
      <c r="E23" s="198"/>
      <c r="F23" s="198" t="s">
        <v>154</v>
      </c>
      <c r="G23" s="198"/>
      <c r="H23" s="198" t="s">
        <v>155</v>
      </c>
      <c r="I23" s="198"/>
      <c r="J23" s="198"/>
      <c r="K23" s="198" t="s">
        <v>156</v>
      </c>
      <c r="L23" s="198"/>
      <c r="M23" s="203"/>
      <c r="N23" s="198"/>
      <c r="O23" s="198"/>
      <c r="P23" s="198"/>
      <c r="Q23" s="198"/>
    </row>
    <row r="24" spans="1:17" ht="15">
      <c r="A24" s="216"/>
      <c r="B24" s="217"/>
      <c r="C24" s="217"/>
      <c r="D24" s="218"/>
      <c r="E24" s="198"/>
      <c r="F24" s="198"/>
      <c r="G24" s="198"/>
      <c r="H24" s="198" t="s">
        <v>158</v>
      </c>
      <c r="I24" s="198"/>
      <c r="J24" s="198"/>
      <c r="K24" s="198" t="s">
        <v>159</v>
      </c>
      <c r="L24" s="198"/>
      <c r="M24" s="203"/>
      <c r="N24" s="198"/>
      <c r="O24" s="198"/>
      <c r="P24" s="198"/>
      <c r="Q24" s="198"/>
    </row>
    <row r="25" spans="1:17" ht="15.75" thickBot="1">
      <c r="A25" s="219"/>
      <c r="B25" s="220"/>
      <c r="C25" s="220"/>
      <c r="D25" s="221"/>
      <c r="E25" s="198"/>
      <c r="F25" s="198"/>
      <c r="G25" s="198"/>
      <c r="H25" s="198" t="s">
        <v>154</v>
      </c>
      <c r="I25" s="198"/>
      <c r="J25" s="198"/>
      <c r="K25" s="198" t="s">
        <v>161</v>
      </c>
      <c r="L25" s="198"/>
      <c r="M25" s="203"/>
      <c r="N25" s="198"/>
      <c r="O25" s="198"/>
      <c r="P25" s="198"/>
      <c r="Q25" s="198"/>
    </row>
    <row r="26" spans="1:17" ht="18.75">
      <c r="A26" s="202"/>
      <c r="B26" s="198"/>
      <c r="C26" s="198"/>
      <c r="D26" s="198"/>
      <c r="E26" s="198"/>
      <c r="F26" s="198" t="s">
        <v>162</v>
      </c>
      <c r="G26" s="222" t="s">
        <v>221</v>
      </c>
      <c r="H26" s="198" t="s">
        <v>164</v>
      </c>
      <c r="I26" s="198"/>
      <c r="J26" s="198"/>
      <c r="K26" s="198" t="s">
        <v>165</v>
      </c>
      <c r="L26" s="198"/>
      <c r="M26" s="203"/>
      <c r="N26" s="198"/>
      <c r="O26" s="198"/>
      <c r="P26" s="198"/>
      <c r="Q26" s="198"/>
    </row>
    <row r="27" spans="1:17" ht="15.75" thickBot="1">
      <c r="A27" s="211"/>
      <c r="B27" s="204"/>
      <c r="C27" s="204"/>
      <c r="D27" s="204"/>
      <c r="E27" s="204"/>
      <c r="F27" s="204"/>
      <c r="G27" s="204"/>
      <c r="H27" s="204"/>
      <c r="I27" s="204"/>
      <c r="J27" s="204"/>
      <c r="K27" s="204" t="s">
        <v>166</v>
      </c>
      <c r="L27" s="204"/>
      <c r="M27" s="212"/>
      <c r="N27" s="198"/>
      <c r="O27" s="198"/>
      <c r="P27" s="198"/>
      <c r="Q27" s="198"/>
    </row>
    <row r="28" spans="1:17" ht="16.5" thickBot="1">
      <c r="A28" s="232" t="s">
        <v>167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7"/>
      <c r="N28" s="198"/>
      <c r="O28" s="198"/>
      <c r="P28" s="198"/>
      <c r="Q28" s="198"/>
    </row>
    <row r="29" spans="1:17" ht="15.75" thickBot="1">
      <c r="A29" s="198" t="s">
        <v>168</v>
      </c>
      <c r="B29" s="198"/>
      <c r="C29" s="198" t="s">
        <v>169</v>
      </c>
      <c r="D29" s="198"/>
      <c r="E29" s="198"/>
      <c r="F29" s="198" t="s">
        <v>170</v>
      </c>
      <c r="G29" s="198"/>
      <c r="H29" s="198" t="s">
        <v>171</v>
      </c>
      <c r="I29" s="198"/>
      <c r="J29" s="198"/>
      <c r="K29" s="198" t="s">
        <v>172</v>
      </c>
      <c r="L29" s="198"/>
      <c r="M29" s="198"/>
      <c r="N29" s="198"/>
      <c r="O29" s="198"/>
      <c r="P29" s="198"/>
      <c r="Q29" s="198"/>
    </row>
    <row r="30" spans="1:17" ht="15.75" thickBot="1">
      <c r="A30" s="198" t="s">
        <v>173</v>
      </c>
      <c r="B30" s="198"/>
      <c r="C30" s="195"/>
      <c r="D30" s="197"/>
      <c r="E30" s="198"/>
      <c r="F30" s="198" t="s">
        <v>174</v>
      </c>
      <c r="G30" s="198"/>
      <c r="H30" s="198" t="s">
        <v>175</v>
      </c>
      <c r="I30" s="198"/>
      <c r="J30" s="198"/>
      <c r="K30" s="200"/>
      <c r="L30" s="201"/>
      <c r="M30" s="205"/>
      <c r="N30" s="198"/>
      <c r="O30" s="198"/>
      <c r="P30" s="198"/>
      <c r="Q30" s="198"/>
    </row>
    <row r="31" spans="1:17" ht="15">
      <c r="A31" s="198" t="s">
        <v>176</v>
      </c>
      <c r="B31" s="198"/>
      <c r="C31" s="198" t="s">
        <v>180</v>
      </c>
      <c r="D31" s="198"/>
      <c r="E31" s="198"/>
      <c r="F31" s="198" t="s">
        <v>177</v>
      </c>
      <c r="G31" s="198"/>
      <c r="H31" s="198" t="s">
        <v>178</v>
      </c>
      <c r="I31" s="198"/>
      <c r="J31" s="198"/>
      <c r="K31" s="202"/>
      <c r="L31" s="198"/>
      <c r="M31" s="203"/>
      <c r="N31" s="198"/>
      <c r="O31" s="198"/>
      <c r="P31" s="198"/>
      <c r="Q31" s="198"/>
    </row>
    <row r="32" spans="1:17" ht="15.75" thickBot="1">
      <c r="A32" s="198" t="s">
        <v>179</v>
      </c>
      <c r="B32" s="198"/>
      <c r="C32" s="198" t="s">
        <v>184</v>
      </c>
      <c r="D32" s="198"/>
      <c r="E32" s="198"/>
      <c r="F32" s="198" t="s">
        <v>181</v>
      </c>
      <c r="G32" s="198"/>
      <c r="H32" s="198" t="s">
        <v>154</v>
      </c>
      <c r="I32" s="198"/>
      <c r="J32" s="198"/>
      <c r="K32" s="202"/>
      <c r="L32" s="198"/>
      <c r="M32" s="203"/>
      <c r="N32" s="198"/>
      <c r="O32" s="198"/>
      <c r="P32" s="198"/>
      <c r="Q32" s="198"/>
    </row>
    <row r="33" spans="1:17" ht="15.75" thickBot="1">
      <c r="A33" s="198" t="s">
        <v>183</v>
      </c>
      <c r="B33" s="198"/>
      <c r="C33" s="195"/>
      <c r="D33" s="197"/>
      <c r="E33" s="198"/>
      <c r="F33" s="198" t="s">
        <v>185</v>
      </c>
      <c r="G33" s="198"/>
      <c r="H33" s="198" t="s">
        <v>186</v>
      </c>
      <c r="I33" s="198"/>
      <c r="J33" s="198"/>
      <c r="K33" s="202"/>
      <c r="L33" s="198"/>
      <c r="M33" s="203"/>
      <c r="N33" s="198"/>
      <c r="O33" s="198"/>
      <c r="P33" s="198"/>
      <c r="Q33" s="198"/>
    </row>
    <row r="34" spans="1:17" ht="15.75" thickBot="1">
      <c r="A34" s="198" t="s">
        <v>187</v>
      </c>
      <c r="B34" s="198"/>
      <c r="C34" s="304"/>
      <c r="E34" s="198"/>
      <c r="F34" s="198" t="s">
        <v>154</v>
      </c>
      <c r="G34" s="198"/>
      <c r="H34" s="198" t="s">
        <v>188</v>
      </c>
      <c r="I34" s="198"/>
      <c r="J34" s="198"/>
      <c r="K34" s="211"/>
      <c r="L34" s="204"/>
      <c r="M34" s="212"/>
      <c r="N34" s="198"/>
      <c r="O34" s="198"/>
      <c r="P34" s="198"/>
      <c r="Q34" s="198"/>
    </row>
    <row r="35" spans="1:17" ht="15.75" thickBot="1">
      <c r="A35" s="234" t="s">
        <v>299</v>
      </c>
      <c r="B35" s="198"/>
      <c r="C35" s="198" t="s">
        <v>296</v>
      </c>
      <c r="F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1:17" ht="15.75" thickBot="1">
      <c r="A36" s="195" t="s">
        <v>189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7"/>
      <c r="N36" s="198"/>
      <c r="O36" s="198"/>
      <c r="P36" s="198"/>
      <c r="Q36" s="198"/>
    </row>
    <row r="37" spans="1:17" ht="15">
      <c r="A37" s="198" t="s">
        <v>190</v>
      </c>
      <c r="B37" s="198"/>
      <c r="C37" s="198" t="s">
        <v>191</v>
      </c>
      <c r="D37" s="198"/>
      <c r="E37" s="198"/>
      <c r="F37" s="198"/>
      <c r="G37" s="198" t="s">
        <v>192</v>
      </c>
      <c r="H37" s="198"/>
      <c r="I37" s="198"/>
      <c r="J37" s="198"/>
      <c r="K37" s="198" t="s">
        <v>193</v>
      </c>
      <c r="L37" s="198"/>
      <c r="M37" s="198"/>
      <c r="N37" s="198"/>
      <c r="O37" s="198"/>
      <c r="P37" s="198"/>
      <c r="Q37" s="198"/>
    </row>
    <row r="38" spans="1:17" ht="15">
      <c r="A38" s="198" t="s">
        <v>194</v>
      </c>
      <c r="B38" s="198"/>
      <c r="C38" s="198" t="s">
        <v>194</v>
      </c>
      <c r="D38" s="198"/>
      <c r="E38" s="198"/>
      <c r="F38" s="198"/>
      <c r="G38" s="198" t="s">
        <v>222</v>
      </c>
      <c r="H38" s="198"/>
      <c r="I38" s="198"/>
      <c r="J38" s="198"/>
      <c r="K38" s="198" t="s">
        <v>196</v>
      </c>
      <c r="L38" s="198"/>
      <c r="M38" s="198"/>
      <c r="N38" s="198"/>
      <c r="O38" s="198"/>
      <c r="P38" s="198"/>
      <c r="Q38" s="198"/>
    </row>
    <row r="39" spans="1:17" ht="15.75" thickBot="1">
      <c r="A39" s="198" t="s">
        <v>197</v>
      </c>
      <c r="B39" s="198"/>
      <c r="C39" s="198" t="s">
        <v>198</v>
      </c>
      <c r="D39" s="198"/>
      <c r="E39" s="198"/>
      <c r="F39" s="198"/>
      <c r="G39" s="198" t="s">
        <v>223</v>
      </c>
      <c r="H39" s="198"/>
      <c r="I39" s="198"/>
      <c r="J39" s="198"/>
      <c r="K39" s="198" t="s">
        <v>200</v>
      </c>
      <c r="L39" s="198"/>
      <c r="M39" s="198"/>
      <c r="N39" s="198"/>
      <c r="O39" s="198"/>
      <c r="P39" s="198"/>
      <c r="Q39" s="198"/>
    </row>
    <row r="40" spans="1:17" ht="15.75" thickBot="1">
      <c r="A40" s="198" t="s">
        <v>201</v>
      </c>
      <c r="B40" s="198"/>
      <c r="C40" s="198" t="s">
        <v>202</v>
      </c>
      <c r="D40" s="198"/>
      <c r="E40" s="198"/>
      <c r="F40" s="198"/>
      <c r="G40" s="198" t="s">
        <v>203</v>
      </c>
      <c r="H40" s="198"/>
      <c r="I40" s="198"/>
      <c r="J40" s="198"/>
      <c r="K40" s="200"/>
      <c r="L40" s="201" t="s">
        <v>204</v>
      </c>
      <c r="M40" s="205"/>
      <c r="N40" s="198"/>
      <c r="O40" s="198"/>
      <c r="P40" s="198"/>
      <c r="Q40" s="198"/>
    </row>
    <row r="41" spans="1:17" ht="15">
      <c r="A41" s="198" t="s">
        <v>205</v>
      </c>
      <c r="B41" s="198"/>
      <c r="C41" s="198" t="s">
        <v>206</v>
      </c>
      <c r="D41" s="198"/>
      <c r="E41" s="198"/>
      <c r="F41" s="198"/>
      <c r="G41" s="200"/>
      <c r="H41" s="201"/>
      <c r="I41" s="205"/>
      <c r="J41" s="198"/>
      <c r="K41" s="202"/>
      <c r="L41" s="198" t="s">
        <v>207</v>
      </c>
      <c r="M41" s="203"/>
      <c r="N41" s="198"/>
      <c r="O41" s="198"/>
      <c r="P41" s="198"/>
      <c r="Q41" s="198"/>
    </row>
    <row r="42" spans="1:17" ht="15">
      <c r="A42" s="198" t="s">
        <v>208</v>
      </c>
      <c r="B42" s="198"/>
      <c r="C42" s="198" t="s">
        <v>209</v>
      </c>
      <c r="D42" s="198"/>
      <c r="E42" s="198"/>
      <c r="F42" s="198"/>
      <c r="G42" s="202"/>
      <c r="H42" s="198"/>
      <c r="I42" s="203"/>
      <c r="J42" s="198"/>
      <c r="K42" s="202"/>
      <c r="L42" s="198" t="s">
        <v>211</v>
      </c>
      <c r="M42" s="203"/>
      <c r="N42" s="198"/>
      <c r="O42" s="198"/>
      <c r="P42" s="198"/>
      <c r="Q42" s="198"/>
    </row>
    <row r="43" spans="1:17" ht="15">
      <c r="A43" s="198" t="s">
        <v>154</v>
      </c>
      <c r="B43" s="198"/>
      <c r="C43" s="198" t="s">
        <v>212</v>
      </c>
      <c r="D43" s="198"/>
      <c r="E43" s="198"/>
      <c r="F43" s="198"/>
      <c r="G43" s="202"/>
      <c r="H43" s="198"/>
      <c r="I43" s="203"/>
      <c r="J43" s="198"/>
      <c r="K43" s="202"/>
      <c r="L43" s="198" t="s">
        <v>214</v>
      </c>
      <c r="M43" s="203"/>
      <c r="N43" s="198"/>
      <c r="O43" s="198"/>
      <c r="P43" s="198"/>
      <c r="Q43" s="198"/>
    </row>
    <row r="44" spans="1:17" ht="15.75" thickBot="1">
      <c r="A44" s="198" t="s">
        <v>215</v>
      </c>
      <c r="B44" s="198"/>
      <c r="C44" s="198" t="s">
        <v>186</v>
      </c>
      <c r="D44" s="198"/>
      <c r="E44" s="198"/>
      <c r="F44" s="198"/>
      <c r="G44" s="211"/>
      <c r="H44" s="204"/>
      <c r="I44" s="212"/>
      <c r="J44" s="198"/>
      <c r="K44" s="211"/>
      <c r="L44" s="204"/>
      <c r="M44" s="212"/>
      <c r="N44" s="198"/>
      <c r="O44" s="198"/>
      <c r="P44" s="198"/>
      <c r="Q44" s="198"/>
    </row>
    <row r="45" spans="1:17" ht="1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198"/>
      <c r="O45" s="198"/>
      <c r="P45" s="198"/>
      <c r="Q45" s="198"/>
    </row>
    <row r="46" spans="1:17" ht="15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8"/>
      <c r="N46" s="198"/>
      <c r="O46" s="198"/>
      <c r="P46" s="198"/>
      <c r="Q46" s="198"/>
    </row>
    <row r="47" spans="1:17" ht="15">
      <c r="A47" s="192" t="s">
        <v>295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8"/>
      <c r="N47" s="198"/>
      <c r="O47" s="198"/>
      <c r="P47" s="198"/>
      <c r="Q47" s="198"/>
    </row>
    <row r="48" spans="1:17" ht="15">
      <c r="A48" s="192"/>
      <c r="B48" s="192"/>
      <c r="C48" s="192"/>
      <c r="D48" s="192"/>
      <c r="E48" s="192"/>
      <c r="F48" s="192"/>
      <c r="G48" s="192"/>
      <c r="L48" s="192"/>
      <c r="M48" s="198"/>
      <c r="N48" s="198"/>
      <c r="O48" s="198"/>
      <c r="P48" s="198"/>
      <c r="Q48" s="198"/>
    </row>
    <row r="49" spans="1:17" ht="15">
      <c r="A49" s="192" t="s">
        <v>218</v>
      </c>
      <c r="B49" s="192"/>
      <c r="C49" s="192"/>
      <c r="D49" s="192"/>
      <c r="E49" s="192"/>
      <c r="F49" s="192"/>
      <c r="G49" s="192"/>
      <c r="H49" s="192" t="s">
        <v>216</v>
      </c>
      <c r="I49" s="192"/>
      <c r="J49" s="192"/>
      <c r="K49" s="192" t="s">
        <v>217</v>
      </c>
      <c r="L49" s="192"/>
      <c r="M49" s="198"/>
      <c r="N49" s="198"/>
      <c r="O49" s="198"/>
      <c r="P49" s="198"/>
      <c r="Q49" s="198"/>
    </row>
    <row r="50" spans="1:17" ht="15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8"/>
      <c r="N50" s="198"/>
      <c r="O50" s="198"/>
      <c r="P50" s="198"/>
      <c r="Q50" s="198"/>
    </row>
  </sheetData>
  <mergeCells count="4">
    <mergeCell ref="A2:D2"/>
    <mergeCell ref="L2:M2"/>
    <mergeCell ref="A3:D3"/>
    <mergeCell ref="A6:D6"/>
  </mergeCells>
  <phoneticPr fontId="2" type="noConversion"/>
  <pageMargins left="0.27" right="0.17" top="0.21" bottom="0.25" header="0.16" footer="0.16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B1" workbookViewId="0">
      <selection activeCell="O31" sqref="O31"/>
    </sheetView>
  </sheetViews>
  <sheetFormatPr defaultRowHeight="12.75"/>
  <cols>
    <col min="1" max="1" width="2.7109375" hidden="1" customWidth="1"/>
    <col min="3" max="3" width="11.7109375" customWidth="1"/>
    <col min="4" max="4" width="9.7109375" customWidth="1"/>
    <col min="5" max="5" width="9.5703125" customWidth="1"/>
    <col min="6" max="6" width="0.140625" customWidth="1"/>
    <col min="11" max="11" width="0.28515625" customWidth="1"/>
    <col min="15" max="19" width="9.140625" style="224"/>
  </cols>
  <sheetData>
    <row r="1" spans="1:18" ht="16.5" thickBot="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223" t="s">
        <v>220</v>
      </c>
      <c r="N1" s="192"/>
      <c r="O1" s="198"/>
      <c r="P1" s="198"/>
      <c r="Q1" s="198"/>
      <c r="R1" s="198"/>
    </row>
    <row r="2" spans="1:18" ht="18.75" thickBot="1">
      <c r="A2" s="386" t="s">
        <v>110</v>
      </c>
      <c r="B2" s="387"/>
      <c r="C2" s="387"/>
      <c r="D2" s="387"/>
      <c r="E2" s="388"/>
      <c r="F2" s="192"/>
      <c r="G2" s="193" t="s">
        <v>111</v>
      </c>
      <c r="H2" s="192"/>
      <c r="I2" s="192"/>
      <c r="J2" s="192"/>
      <c r="K2" s="192"/>
      <c r="L2" s="192"/>
      <c r="M2" s="389" t="s">
        <v>112</v>
      </c>
      <c r="N2" s="390"/>
      <c r="O2" s="231"/>
      <c r="R2" s="194"/>
    </row>
    <row r="3" spans="1:18" ht="16.5" thickBot="1">
      <c r="A3" s="391" t="s">
        <v>113</v>
      </c>
      <c r="B3" s="392"/>
      <c r="C3" s="392"/>
      <c r="D3" s="392"/>
      <c r="E3" s="393"/>
      <c r="F3" s="192"/>
      <c r="G3" s="195" t="s">
        <v>114</v>
      </c>
      <c r="H3" s="196"/>
      <c r="I3" s="196"/>
      <c r="J3" s="196"/>
      <c r="K3" s="196"/>
      <c r="L3" s="196"/>
      <c r="M3" s="296">
        <v>11</v>
      </c>
      <c r="N3" s="296">
        <v>52</v>
      </c>
      <c r="O3" s="198"/>
      <c r="R3" s="198"/>
    </row>
    <row r="4" spans="1:18" ht="15.75" thickBo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8"/>
      <c r="P4" s="198"/>
      <c r="Q4" s="198"/>
      <c r="R4" s="198"/>
    </row>
    <row r="5" spans="1:18" ht="18.75" thickBot="1">
      <c r="A5" s="192"/>
      <c r="B5" s="199" t="s">
        <v>115</v>
      </c>
      <c r="C5" s="192"/>
      <c r="D5" s="192"/>
      <c r="E5" s="192"/>
      <c r="F5" s="192"/>
      <c r="G5" s="200" t="s">
        <v>116</v>
      </c>
      <c r="H5" s="201"/>
      <c r="I5" s="201"/>
      <c r="J5" s="201"/>
      <c r="K5" s="201"/>
      <c r="L5" s="256"/>
      <c r="M5" s="256"/>
      <c r="N5" s="259"/>
      <c r="O5" s="231"/>
      <c r="P5" s="231"/>
      <c r="Q5" s="231"/>
      <c r="R5" s="198"/>
    </row>
    <row r="6" spans="1:18" ht="15">
      <c r="A6" s="394" t="s">
        <v>117</v>
      </c>
      <c r="B6" s="395"/>
      <c r="C6" s="395"/>
      <c r="D6" s="395"/>
      <c r="E6" s="396"/>
      <c r="F6" s="192"/>
      <c r="G6" s="202" t="s">
        <v>118</v>
      </c>
      <c r="H6" s="198"/>
      <c r="I6" s="198"/>
      <c r="J6" s="198"/>
      <c r="K6" s="198"/>
      <c r="L6" s="261" t="s">
        <v>119</v>
      </c>
      <c r="M6" s="295">
        <v>216</v>
      </c>
      <c r="N6" s="258"/>
      <c r="O6" s="234"/>
      <c r="P6" s="234"/>
      <c r="Q6" s="234"/>
      <c r="R6" s="194"/>
    </row>
    <row r="7" spans="1:18" ht="15.75" thickBot="1">
      <c r="A7" s="202"/>
      <c r="B7" s="198"/>
      <c r="C7" s="198" t="s">
        <v>37</v>
      </c>
      <c r="D7" s="198"/>
      <c r="E7" s="203"/>
      <c r="F7" s="192"/>
      <c r="G7" s="202"/>
      <c r="H7" s="198"/>
      <c r="I7" s="198"/>
      <c r="J7" s="198"/>
      <c r="K7" s="198"/>
      <c r="L7" s="257"/>
      <c r="M7" s="257"/>
      <c r="N7" s="260"/>
      <c r="O7" s="231"/>
      <c r="P7" s="231"/>
      <c r="Q7" s="231"/>
      <c r="R7" s="198"/>
    </row>
    <row r="8" spans="1:18" ht="15.75" thickBot="1">
      <c r="A8" s="196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198"/>
      <c r="P8" s="198"/>
      <c r="Q8" s="198"/>
      <c r="R8" s="198"/>
    </row>
    <row r="9" spans="1:18" ht="15.75" thickBot="1">
      <c r="A9" s="200"/>
      <c r="B9" s="201" t="s">
        <v>120</v>
      </c>
      <c r="C9" s="201"/>
      <c r="D9" s="201"/>
      <c r="E9" s="201"/>
      <c r="F9" s="201" t="s">
        <v>121</v>
      </c>
      <c r="G9" s="201" t="s">
        <v>122</v>
      </c>
      <c r="H9" s="201"/>
      <c r="I9" s="195">
        <v>3</v>
      </c>
      <c r="J9" s="197" t="s">
        <v>123</v>
      </c>
      <c r="K9" s="201"/>
      <c r="L9" s="200" t="s">
        <v>124</v>
      </c>
      <c r="M9" s="201"/>
      <c r="N9" s="205"/>
      <c r="O9" s="198"/>
      <c r="P9" s="198"/>
      <c r="Q9" s="198"/>
      <c r="R9" s="198"/>
    </row>
    <row r="10" spans="1:18" ht="15.75">
      <c r="A10" s="202"/>
      <c r="B10" s="200"/>
      <c r="C10" s="201"/>
      <c r="D10" s="201"/>
      <c r="E10" s="205"/>
      <c r="F10" s="198"/>
      <c r="G10" s="198" t="s">
        <v>125</v>
      </c>
      <c r="H10" s="198"/>
      <c r="I10" s="198"/>
      <c r="J10" s="198"/>
      <c r="K10" s="198"/>
      <c r="L10" s="297" t="s">
        <v>126</v>
      </c>
      <c r="M10" s="198"/>
      <c r="N10" s="203"/>
      <c r="O10" s="198"/>
      <c r="P10" s="198"/>
      <c r="Q10" s="198"/>
      <c r="R10" s="198"/>
    </row>
    <row r="11" spans="1:18" ht="15.75" thickBot="1">
      <c r="A11" s="202"/>
      <c r="B11" s="202"/>
      <c r="C11" s="198"/>
      <c r="D11" s="198"/>
      <c r="E11" s="203"/>
      <c r="F11" s="198"/>
      <c r="G11" s="198" t="s">
        <v>127</v>
      </c>
      <c r="H11" s="198"/>
      <c r="I11" s="198"/>
      <c r="J11" s="198"/>
      <c r="K11" s="198"/>
      <c r="L11" s="202" t="s">
        <v>128</v>
      </c>
      <c r="M11" s="198"/>
      <c r="N11" s="203"/>
      <c r="O11" s="198"/>
      <c r="P11" s="198"/>
      <c r="Q11" s="198"/>
      <c r="R11" s="198"/>
    </row>
    <row r="12" spans="1:18" ht="15.75" thickBot="1">
      <c r="A12" s="202"/>
      <c r="B12" s="202"/>
      <c r="C12" s="198"/>
      <c r="D12" s="198"/>
      <c r="E12" s="203"/>
      <c r="F12" s="198"/>
      <c r="G12" s="206" t="s">
        <v>129</v>
      </c>
      <c r="H12" s="207"/>
      <c r="I12" s="208">
        <v>9</v>
      </c>
      <c r="J12" s="209"/>
      <c r="K12" s="198"/>
      <c r="L12" s="202" t="s">
        <v>130</v>
      </c>
      <c r="M12" s="198"/>
      <c r="N12" s="203"/>
      <c r="O12" s="198"/>
      <c r="P12" s="198"/>
      <c r="Q12" s="198"/>
      <c r="R12" s="198"/>
    </row>
    <row r="13" spans="1:18" ht="15.75" thickBot="1">
      <c r="A13" s="202"/>
      <c r="B13" s="202"/>
      <c r="C13" s="198"/>
      <c r="D13" s="198"/>
      <c r="E13" s="203"/>
      <c r="F13" s="198"/>
      <c r="G13" s="198"/>
      <c r="H13" s="198"/>
      <c r="I13" s="198"/>
      <c r="J13" s="198"/>
      <c r="K13" s="198"/>
      <c r="L13" s="211" t="s">
        <v>131</v>
      </c>
      <c r="M13" s="204"/>
      <c r="N13" s="212"/>
      <c r="O13" s="198"/>
      <c r="P13" s="198"/>
      <c r="Q13" s="198"/>
      <c r="R13" s="198"/>
    </row>
    <row r="14" spans="1:18" ht="15.75" thickBot="1">
      <c r="A14" s="202"/>
      <c r="B14" s="202"/>
      <c r="C14" s="198"/>
      <c r="D14" s="198"/>
      <c r="E14" s="203"/>
      <c r="F14" s="198"/>
      <c r="G14" s="198" t="s">
        <v>132</v>
      </c>
      <c r="H14" s="198"/>
      <c r="I14" s="198"/>
      <c r="J14" s="198"/>
      <c r="K14" s="198"/>
      <c r="L14" s="195" t="s">
        <v>133</v>
      </c>
      <c r="M14" s="196"/>
      <c r="N14" s="197">
        <v>10</v>
      </c>
      <c r="O14" s="198"/>
      <c r="P14" s="198"/>
      <c r="Q14" s="198"/>
      <c r="R14" s="198"/>
    </row>
    <row r="15" spans="1:18" ht="15.75" thickBot="1">
      <c r="A15" s="202"/>
      <c r="B15" s="202"/>
      <c r="C15" s="198"/>
      <c r="D15" s="198"/>
      <c r="E15" s="203"/>
      <c r="F15" s="198"/>
      <c r="G15" s="206" t="s">
        <v>129</v>
      </c>
      <c r="H15" s="207"/>
      <c r="I15" s="210">
        <v>15.3</v>
      </c>
      <c r="J15" s="208"/>
      <c r="K15" s="198"/>
      <c r="L15" s="200" t="s">
        <v>134</v>
      </c>
      <c r="M15" s="201"/>
      <c r="N15" s="205"/>
      <c r="O15" s="198"/>
      <c r="P15" s="198"/>
      <c r="Q15" s="198"/>
      <c r="R15" s="198"/>
    </row>
    <row r="16" spans="1:18" ht="15.75" thickBot="1">
      <c r="A16" s="202"/>
      <c r="B16" s="202"/>
      <c r="C16" s="198"/>
      <c r="D16" s="198"/>
      <c r="E16" s="203"/>
      <c r="F16" s="198"/>
      <c r="G16" s="195"/>
      <c r="H16" s="196"/>
      <c r="I16" s="196"/>
      <c r="J16" s="196"/>
      <c r="K16" s="198"/>
      <c r="L16" s="226" t="s">
        <v>129</v>
      </c>
      <c r="M16" s="227"/>
      <c r="N16" s="228"/>
      <c r="O16" s="225"/>
      <c r="P16" s="225"/>
      <c r="Q16" s="225"/>
      <c r="R16" s="198"/>
    </row>
    <row r="17" spans="1:18" ht="15.75" thickBot="1">
      <c r="A17" s="202"/>
      <c r="B17" s="202"/>
      <c r="C17" s="198"/>
      <c r="D17" s="198"/>
      <c r="E17" s="203"/>
      <c r="F17" s="198"/>
      <c r="G17" s="195" t="s">
        <v>135</v>
      </c>
      <c r="H17" s="196"/>
      <c r="I17" s="195"/>
      <c r="J17" s="197"/>
      <c r="K17" s="198"/>
      <c r="L17" s="202"/>
      <c r="M17" s="198"/>
      <c r="N17" s="203"/>
      <c r="O17" s="198"/>
      <c r="P17" s="198"/>
      <c r="Q17" s="198"/>
      <c r="R17" s="198"/>
    </row>
    <row r="18" spans="1:18" ht="15.75" thickBot="1">
      <c r="A18" s="202"/>
      <c r="B18" s="211"/>
      <c r="C18" s="204"/>
      <c r="D18" s="204"/>
      <c r="E18" s="212"/>
      <c r="F18" s="198"/>
      <c r="G18" s="202" t="s">
        <v>136</v>
      </c>
      <c r="H18" s="198"/>
      <c r="I18" s="198" t="s">
        <v>137</v>
      </c>
      <c r="J18" s="203"/>
      <c r="K18" s="198"/>
      <c r="L18" s="202" t="s">
        <v>138</v>
      </c>
      <c r="M18" s="198"/>
      <c r="N18" s="203"/>
      <c r="O18" s="198"/>
      <c r="P18" s="198"/>
      <c r="Q18" s="198"/>
      <c r="R18" s="198"/>
    </row>
    <row r="19" spans="1:18" ht="15.75">
      <c r="A19" s="202"/>
      <c r="B19" s="198"/>
      <c r="C19" s="198"/>
      <c r="D19" s="198"/>
      <c r="E19" s="198"/>
      <c r="F19" s="198"/>
      <c r="G19" s="202" t="s">
        <v>139</v>
      </c>
      <c r="H19" s="198"/>
      <c r="I19" s="294" t="s">
        <v>140</v>
      </c>
      <c r="J19" s="203"/>
      <c r="K19" s="198"/>
      <c r="L19" s="297" t="s">
        <v>141</v>
      </c>
      <c r="M19" s="198"/>
      <c r="N19" s="203"/>
      <c r="O19" s="198"/>
      <c r="P19" s="198"/>
      <c r="Q19" s="198"/>
      <c r="R19" s="198"/>
    </row>
    <row r="20" spans="1:18" ht="15.75" thickBot="1">
      <c r="A20" s="202"/>
      <c r="B20" s="198" t="s">
        <v>142</v>
      </c>
      <c r="C20" s="198"/>
      <c r="D20" s="198"/>
      <c r="E20" s="198"/>
      <c r="F20" s="198"/>
      <c r="G20" s="202" t="s">
        <v>143</v>
      </c>
      <c r="H20" s="198"/>
      <c r="I20" s="198" t="s">
        <v>144</v>
      </c>
      <c r="J20" s="203"/>
      <c r="K20" s="198"/>
      <c r="L20" s="202" t="s">
        <v>145</v>
      </c>
      <c r="M20" s="198"/>
      <c r="N20" s="203"/>
      <c r="O20" s="198"/>
      <c r="P20" s="198"/>
      <c r="Q20" s="198"/>
      <c r="R20" s="198"/>
    </row>
    <row r="21" spans="1:18" ht="15">
      <c r="A21" s="202"/>
      <c r="B21" s="213" t="s">
        <v>146</v>
      </c>
      <c r="C21" s="214"/>
      <c r="D21" s="214"/>
      <c r="E21" s="215"/>
      <c r="F21" s="198"/>
      <c r="G21" s="202" t="s">
        <v>147</v>
      </c>
      <c r="H21" s="198"/>
      <c r="I21" s="198" t="s">
        <v>148</v>
      </c>
      <c r="J21" s="203"/>
      <c r="K21" s="198"/>
      <c r="L21" s="202" t="s">
        <v>149</v>
      </c>
      <c r="M21" s="198"/>
      <c r="N21" s="203"/>
      <c r="O21" s="198"/>
      <c r="P21" s="198"/>
      <c r="Q21" s="198"/>
      <c r="R21" s="198"/>
    </row>
    <row r="22" spans="1:18" ht="15">
      <c r="A22" s="202"/>
      <c r="B22" s="216" t="s">
        <v>150</v>
      </c>
      <c r="C22" s="217"/>
      <c r="D22" s="217"/>
      <c r="E22" s="218"/>
      <c r="F22" s="198"/>
      <c r="G22" s="202" t="s">
        <v>140</v>
      </c>
      <c r="H22" s="198"/>
      <c r="I22" s="198" t="s">
        <v>151</v>
      </c>
      <c r="J22" s="203"/>
      <c r="K22" s="198"/>
      <c r="L22" s="202" t="s">
        <v>152</v>
      </c>
      <c r="M22" s="198"/>
      <c r="N22" s="203"/>
      <c r="O22" s="198"/>
      <c r="P22" s="198"/>
      <c r="Q22" s="198"/>
      <c r="R22" s="198"/>
    </row>
    <row r="23" spans="1:18" ht="15">
      <c r="A23" s="202"/>
      <c r="B23" s="216" t="s">
        <v>153</v>
      </c>
      <c r="C23" s="217"/>
      <c r="D23" s="217"/>
      <c r="E23" s="218"/>
      <c r="F23" s="198"/>
      <c r="G23" s="202" t="s">
        <v>154</v>
      </c>
      <c r="H23" s="198"/>
      <c r="I23" s="198" t="s">
        <v>155</v>
      </c>
      <c r="J23" s="203"/>
      <c r="K23" s="198"/>
      <c r="L23" s="202" t="s">
        <v>156</v>
      </c>
      <c r="M23" s="198"/>
      <c r="N23" s="203"/>
      <c r="O23" s="198"/>
      <c r="P23" s="198"/>
      <c r="Q23" s="198"/>
      <c r="R23" s="198"/>
    </row>
    <row r="24" spans="1:18" ht="15">
      <c r="A24" s="202"/>
      <c r="B24" s="216" t="s">
        <v>157</v>
      </c>
      <c r="C24" s="217"/>
      <c r="D24" s="217"/>
      <c r="E24" s="218"/>
      <c r="F24" s="198"/>
      <c r="G24" s="202"/>
      <c r="H24" s="198"/>
      <c r="I24" s="198" t="s">
        <v>158</v>
      </c>
      <c r="J24" s="203"/>
      <c r="K24" s="198"/>
      <c r="L24" s="202" t="s">
        <v>159</v>
      </c>
      <c r="M24" s="198"/>
      <c r="N24" s="203"/>
      <c r="O24" s="198"/>
      <c r="P24" s="198"/>
      <c r="Q24" s="198"/>
      <c r="R24" s="198"/>
    </row>
    <row r="25" spans="1:18" ht="15.75" thickBot="1">
      <c r="A25" s="202"/>
      <c r="B25" s="219" t="s">
        <v>160</v>
      </c>
      <c r="C25" s="220"/>
      <c r="D25" s="220"/>
      <c r="E25" s="221"/>
      <c r="F25" s="198"/>
      <c r="G25" s="202"/>
      <c r="H25" s="198"/>
      <c r="I25" s="198" t="s">
        <v>154</v>
      </c>
      <c r="J25" s="203"/>
      <c r="K25" s="198"/>
      <c r="L25" s="202" t="s">
        <v>161</v>
      </c>
      <c r="M25" s="198"/>
      <c r="N25" s="203"/>
      <c r="O25" s="198"/>
      <c r="P25" s="198"/>
      <c r="Q25" s="198"/>
      <c r="R25" s="198"/>
    </row>
    <row r="26" spans="1:18" ht="18.75">
      <c r="A26" s="202"/>
      <c r="B26" s="198"/>
      <c r="C26" s="198"/>
      <c r="D26" s="198"/>
      <c r="E26" s="198"/>
      <c r="F26" s="198"/>
      <c r="G26" s="202" t="s">
        <v>162</v>
      </c>
      <c r="H26" s="222" t="s">
        <v>163</v>
      </c>
      <c r="I26" s="198" t="s">
        <v>164</v>
      </c>
      <c r="J26" s="203"/>
      <c r="K26" s="198"/>
      <c r="L26" s="202" t="s">
        <v>165</v>
      </c>
      <c r="M26" s="198"/>
      <c r="N26" s="203"/>
      <c r="O26" s="198"/>
      <c r="P26" s="198"/>
      <c r="Q26" s="198"/>
      <c r="R26" s="198"/>
    </row>
    <row r="27" spans="1:18" ht="15.75" thickBot="1">
      <c r="A27" s="211"/>
      <c r="B27" s="204"/>
      <c r="C27" s="204"/>
      <c r="D27" s="204"/>
      <c r="E27" s="204"/>
      <c r="F27" s="204"/>
      <c r="G27" s="211"/>
      <c r="H27" s="204"/>
      <c r="I27" s="204"/>
      <c r="J27" s="212"/>
      <c r="K27" s="204"/>
      <c r="L27" s="211" t="s">
        <v>166</v>
      </c>
      <c r="M27" s="204"/>
      <c r="N27" s="212"/>
      <c r="O27" s="198"/>
      <c r="P27" s="198"/>
      <c r="Q27" s="198"/>
      <c r="R27" s="198"/>
    </row>
    <row r="28" spans="1:18" ht="16.5" thickBot="1">
      <c r="A28" s="192"/>
      <c r="B28" s="232" t="s">
        <v>167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7"/>
      <c r="O28" s="198"/>
      <c r="P28" s="198"/>
      <c r="Q28" s="198"/>
      <c r="R28" s="198"/>
    </row>
    <row r="29" spans="1:18" ht="15.75" thickBot="1">
      <c r="A29" s="200"/>
      <c r="B29" s="201" t="s">
        <v>168</v>
      </c>
      <c r="C29" s="201"/>
      <c r="D29" s="201" t="s">
        <v>169</v>
      </c>
      <c r="E29" s="201"/>
      <c r="F29" s="201"/>
      <c r="G29" s="201" t="s">
        <v>170</v>
      </c>
      <c r="H29" s="201"/>
      <c r="I29" s="201" t="s">
        <v>171</v>
      </c>
      <c r="J29" s="201"/>
      <c r="K29" s="201"/>
      <c r="L29" s="201" t="s">
        <v>172</v>
      </c>
      <c r="M29" s="201"/>
      <c r="N29" s="201"/>
      <c r="O29" s="198"/>
      <c r="P29" s="198"/>
      <c r="Q29" s="198"/>
      <c r="R29" s="198"/>
    </row>
    <row r="30" spans="1:18" ht="16.5" thickBot="1">
      <c r="A30" s="202"/>
      <c r="B30" s="294" t="s">
        <v>173</v>
      </c>
      <c r="C30" s="198"/>
      <c r="D30" s="195">
        <v>100</v>
      </c>
      <c r="E30" s="197"/>
      <c r="F30" s="198"/>
      <c r="G30" s="294" t="s">
        <v>174</v>
      </c>
      <c r="H30" s="198"/>
      <c r="I30" s="198" t="s">
        <v>175</v>
      </c>
      <c r="J30" s="198"/>
      <c r="K30" s="198"/>
      <c r="L30" s="200"/>
      <c r="M30" s="201"/>
      <c r="N30" s="205"/>
      <c r="O30" s="198"/>
      <c r="P30" s="198"/>
      <c r="Q30" s="198"/>
      <c r="R30" s="198"/>
    </row>
    <row r="31" spans="1:18" ht="15">
      <c r="A31" s="202"/>
      <c r="B31" s="198" t="s">
        <v>176</v>
      </c>
      <c r="C31" s="198"/>
      <c r="D31" s="198"/>
      <c r="E31" s="198"/>
      <c r="F31" s="198"/>
      <c r="G31" s="198" t="s">
        <v>177</v>
      </c>
      <c r="H31" s="198"/>
      <c r="I31" s="198" t="s">
        <v>178</v>
      </c>
      <c r="J31" s="198"/>
      <c r="K31" s="198"/>
      <c r="L31" s="202"/>
      <c r="M31" s="198"/>
      <c r="N31" s="203"/>
      <c r="O31" s="198"/>
      <c r="P31" s="198"/>
      <c r="Q31" s="198"/>
      <c r="R31" s="198"/>
    </row>
    <row r="32" spans="1:18" ht="15">
      <c r="A32" s="202"/>
      <c r="B32" s="198" t="s">
        <v>179</v>
      </c>
      <c r="C32" s="198"/>
      <c r="D32" s="198" t="s">
        <v>180</v>
      </c>
      <c r="E32" s="198"/>
      <c r="F32" s="198"/>
      <c r="G32" s="229" t="s">
        <v>249</v>
      </c>
      <c r="H32" s="198"/>
      <c r="I32" s="198" t="s">
        <v>154</v>
      </c>
      <c r="J32" s="198"/>
      <c r="K32" s="198"/>
      <c r="L32" s="202"/>
      <c r="M32" s="198" t="s">
        <v>182</v>
      </c>
      <c r="N32" s="203"/>
      <c r="O32" s="198"/>
      <c r="P32" s="198"/>
      <c r="Q32" s="198"/>
      <c r="R32" s="198"/>
    </row>
    <row r="33" spans="1:18" ht="15.75" thickBot="1">
      <c r="A33" s="202"/>
      <c r="B33" s="198" t="s">
        <v>183</v>
      </c>
      <c r="C33" s="198"/>
      <c r="D33" s="198" t="s">
        <v>184</v>
      </c>
      <c r="E33" s="198"/>
      <c r="F33" s="198"/>
      <c r="G33" s="198" t="s">
        <v>185</v>
      </c>
      <c r="H33" s="198"/>
      <c r="I33" s="198" t="s">
        <v>186</v>
      </c>
      <c r="J33" s="198"/>
      <c r="K33" s="198"/>
      <c r="L33" s="202"/>
      <c r="M33" s="198"/>
      <c r="N33" s="203"/>
      <c r="O33" s="198"/>
      <c r="P33" s="198"/>
      <c r="Q33" s="198"/>
      <c r="R33" s="198"/>
    </row>
    <row r="34" spans="1:18" ht="15.75" thickBot="1">
      <c r="A34" s="202"/>
      <c r="B34" s="198" t="s">
        <v>187</v>
      </c>
      <c r="C34" s="198"/>
      <c r="D34" s="195" t="s">
        <v>300</v>
      </c>
      <c r="E34" s="197"/>
      <c r="F34" s="198"/>
      <c r="G34" s="230" t="s">
        <v>154</v>
      </c>
      <c r="H34" s="198"/>
      <c r="I34" s="198" t="s">
        <v>188</v>
      </c>
      <c r="J34" s="198"/>
      <c r="K34" s="198"/>
      <c r="L34" s="211"/>
      <c r="M34" s="204"/>
      <c r="N34" s="212"/>
      <c r="O34" s="198"/>
      <c r="P34" s="198"/>
      <c r="Q34" s="198"/>
      <c r="R34" s="198"/>
    </row>
    <row r="35" spans="1:18" ht="15.75" thickBot="1">
      <c r="A35" s="211"/>
      <c r="B35" s="234" t="s">
        <v>298</v>
      </c>
      <c r="C35" s="198"/>
      <c r="D35" s="198" t="s">
        <v>297</v>
      </c>
      <c r="G35" s="198"/>
      <c r="H35" s="204"/>
      <c r="I35" s="204"/>
      <c r="J35" s="204"/>
      <c r="K35" s="204"/>
      <c r="L35" s="204"/>
      <c r="M35" s="204"/>
      <c r="N35" s="204"/>
      <c r="O35" s="198"/>
      <c r="P35" s="198"/>
      <c r="Q35" s="198"/>
      <c r="R35" s="198"/>
    </row>
    <row r="36" spans="1:18" ht="15.75" thickBot="1">
      <c r="A36" s="192"/>
      <c r="B36" s="195" t="s">
        <v>189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  <c r="O36" s="198"/>
      <c r="P36" s="198"/>
      <c r="Q36" s="198"/>
      <c r="R36" s="198"/>
    </row>
    <row r="37" spans="1:18" ht="15">
      <c r="A37" s="200"/>
      <c r="B37" s="201" t="s">
        <v>190</v>
      </c>
      <c r="C37" s="201"/>
      <c r="D37" s="201" t="s">
        <v>191</v>
      </c>
      <c r="E37" s="201"/>
      <c r="F37" s="201"/>
      <c r="G37" s="201"/>
      <c r="H37" s="201" t="s">
        <v>192</v>
      </c>
      <c r="I37" s="201"/>
      <c r="J37" s="201"/>
      <c r="K37" s="201"/>
      <c r="L37" s="201" t="s">
        <v>193</v>
      </c>
      <c r="M37" s="201"/>
      <c r="N37" s="201"/>
      <c r="O37" s="198"/>
      <c r="P37" s="198"/>
      <c r="Q37" s="198"/>
      <c r="R37" s="198"/>
    </row>
    <row r="38" spans="1:18" ht="15.75" thickBot="1">
      <c r="A38" s="202"/>
      <c r="B38" s="198" t="s">
        <v>194</v>
      </c>
      <c r="C38" s="198"/>
      <c r="D38" s="198" t="s">
        <v>194</v>
      </c>
      <c r="E38" s="198"/>
      <c r="F38" s="198"/>
      <c r="G38" s="198"/>
      <c r="H38" s="198" t="s">
        <v>195</v>
      </c>
      <c r="I38" s="198"/>
      <c r="J38" s="198"/>
      <c r="K38" s="198"/>
      <c r="L38" s="198" t="s">
        <v>219</v>
      </c>
      <c r="M38" s="198"/>
      <c r="N38" s="198"/>
      <c r="O38" s="198"/>
      <c r="P38" s="198"/>
      <c r="Q38" s="198"/>
      <c r="R38" s="198"/>
    </row>
    <row r="39" spans="1:18" ht="15">
      <c r="A39" s="202"/>
      <c r="B39" s="198" t="s">
        <v>197</v>
      </c>
      <c r="C39" s="198"/>
      <c r="D39" s="198" t="s">
        <v>198</v>
      </c>
      <c r="E39" s="198"/>
      <c r="F39" s="198"/>
      <c r="G39" s="198"/>
      <c r="H39" s="198" t="s">
        <v>199</v>
      </c>
      <c r="I39" s="198"/>
      <c r="J39" s="198"/>
      <c r="K39" s="198"/>
      <c r="L39" s="200" t="s">
        <v>200</v>
      </c>
      <c r="M39" s="201"/>
      <c r="N39" s="205"/>
      <c r="O39" s="198"/>
      <c r="P39" s="198"/>
      <c r="Q39" s="198"/>
      <c r="R39" s="198"/>
    </row>
    <row r="40" spans="1:18" ht="16.5" thickBot="1">
      <c r="A40" s="202"/>
      <c r="B40" s="294" t="s">
        <v>201</v>
      </c>
      <c r="C40" s="198"/>
      <c r="D40" s="198" t="s">
        <v>202</v>
      </c>
      <c r="E40" s="198"/>
      <c r="F40" s="198"/>
      <c r="G40" s="198"/>
      <c r="H40" s="198" t="s">
        <v>203</v>
      </c>
      <c r="I40" s="198"/>
      <c r="J40" s="198"/>
      <c r="K40" s="198"/>
      <c r="L40" s="202"/>
      <c r="M40" s="294" t="s">
        <v>204</v>
      </c>
      <c r="N40" s="203"/>
      <c r="O40" s="198"/>
      <c r="P40" s="198"/>
      <c r="Q40" s="198"/>
      <c r="R40" s="198"/>
    </row>
    <row r="41" spans="1:18" ht="15">
      <c r="A41" s="202"/>
      <c r="B41" s="198" t="s">
        <v>205</v>
      </c>
      <c r="C41" s="198"/>
      <c r="D41" s="198" t="s">
        <v>206</v>
      </c>
      <c r="E41" s="198"/>
      <c r="F41" s="198"/>
      <c r="G41" s="198"/>
      <c r="H41" s="200"/>
      <c r="I41" s="201"/>
      <c r="J41" s="205"/>
      <c r="K41" s="198"/>
      <c r="L41" s="202"/>
      <c r="M41" s="198" t="s">
        <v>207</v>
      </c>
      <c r="N41" s="203"/>
      <c r="O41" s="198"/>
      <c r="P41" s="198"/>
      <c r="Q41" s="198"/>
      <c r="R41" s="198"/>
    </row>
    <row r="42" spans="1:18" ht="15">
      <c r="A42" s="202"/>
      <c r="B42" s="198" t="s">
        <v>208</v>
      </c>
      <c r="C42" s="198"/>
      <c r="D42" s="198" t="s">
        <v>209</v>
      </c>
      <c r="E42" s="198"/>
      <c r="F42" s="198"/>
      <c r="G42" s="198"/>
      <c r="H42" s="202" t="s">
        <v>210</v>
      </c>
      <c r="I42" s="198"/>
      <c r="J42" s="203"/>
      <c r="K42" s="198"/>
      <c r="L42" s="202"/>
      <c r="M42" s="198" t="s">
        <v>211</v>
      </c>
      <c r="N42" s="203"/>
      <c r="O42" s="198"/>
      <c r="P42" s="198"/>
      <c r="Q42" s="198"/>
      <c r="R42" s="198"/>
    </row>
    <row r="43" spans="1:18" ht="15">
      <c r="A43" s="202"/>
      <c r="B43" s="198" t="s">
        <v>154</v>
      </c>
      <c r="C43" s="198"/>
      <c r="D43" s="198" t="s">
        <v>212</v>
      </c>
      <c r="E43" s="198"/>
      <c r="F43" s="198"/>
      <c r="G43" s="198"/>
      <c r="H43" s="202" t="s">
        <v>213</v>
      </c>
      <c r="I43" s="198"/>
      <c r="J43" s="203"/>
      <c r="K43" s="198"/>
      <c r="L43" s="202"/>
      <c r="M43" s="198" t="s">
        <v>214</v>
      </c>
      <c r="N43" s="203"/>
      <c r="O43" s="198"/>
      <c r="P43" s="198"/>
      <c r="Q43" s="198"/>
      <c r="R43" s="198"/>
    </row>
    <row r="44" spans="1:18" ht="15.75" thickBot="1">
      <c r="A44" s="202"/>
      <c r="B44" s="198" t="s">
        <v>215</v>
      </c>
      <c r="C44" s="198"/>
      <c r="D44" s="198" t="s">
        <v>186</v>
      </c>
      <c r="E44" s="198"/>
      <c r="F44" s="198"/>
      <c r="G44" s="198"/>
      <c r="H44" s="211"/>
      <c r="I44" s="204"/>
      <c r="J44" s="212"/>
      <c r="K44" s="198"/>
      <c r="L44" s="211"/>
      <c r="M44" s="204"/>
      <c r="N44" s="212"/>
      <c r="O44" s="198"/>
      <c r="P44" s="198"/>
      <c r="Q44" s="198"/>
      <c r="R44" s="198"/>
    </row>
    <row r="45" spans="1:18" ht="15.75" thickBot="1">
      <c r="A45" s="211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198"/>
      <c r="P45" s="198"/>
      <c r="Q45" s="198"/>
      <c r="R45" s="198"/>
    </row>
    <row r="46" spans="1:18" ht="15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8"/>
      <c r="P46" s="198"/>
      <c r="Q46" s="198"/>
      <c r="R46" s="198"/>
    </row>
    <row r="47" spans="1:18" ht="15">
      <c r="A47" s="192"/>
      <c r="B47" s="192" t="s">
        <v>295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8"/>
      <c r="P47" s="198"/>
      <c r="Q47" s="198"/>
      <c r="R47" s="198"/>
    </row>
    <row r="48" spans="1:18" ht="15">
      <c r="A48" s="192"/>
      <c r="B48" s="192"/>
      <c r="C48" s="192"/>
      <c r="D48" s="192"/>
      <c r="E48" s="192"/>
      <c r="F48" s="192"/>
      <c r="G48" s="192"/>
      <c r="H48" s="192"/>
      <c r="O48" s="198"/>
      <c r="P48" s="198"/>
      <c r="Q48" s="198"/>
      <c r="R48" s="198"/>
    </row>
    <row r="49" spans="1:18" ht="15">
      <c r="A49" s="192"/>
      <c r="B49" s="192" t="s">
        <v>218</v>
      </c>
      <c r="C49" s="192"/>
      <c r="D49" s="192"/>
      <c r="E49" s="192"/>
      <c r="F49" s="192"/>
      <c r="G49" s="192"/>
      <c r="H49" s="192"/>
      <c r="I49" s="192" t="s">
        <v>216</v>
      </c>
      <c r="J49" s="192"/>
      <c r="K49" s="192"/>
      <c r="L49" s="192" t="s">
        <v>217</v>
      </c>
      <c r="M49" s="192"/>
      <c r="N49" s="192"/>
      <c r="O49" s="198"/>
      <c r="P49" s="198"/>
      <c r="Q49" s="198"/>
      <c r="R49" s="198"/>
    </row>
    <row r="50" spans="1:18" ht="15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8"/>
      <c r="P50" s="198"/>
      <c r="Q50" s="198"/>
      <c r="R50" s="198"/>
    </row>
    <row r="51" spans="1:18" ht="15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8"/>
      <c r="P51" s="198"/>
      <c r="Q51" s="198"/>
      <c r="R51" s="198"/>
    </row>
  </sheetData>
  <mergeCells count="4">
    <mergeCell ref="A2:E2"/>
    <mergeCell ref="M2:N2"/>
    <mergeCell ref="A3:E3"/>
    <mergeCell ref="A6:E6"/>
  </mergeCells>
  <phoneticPr fontId="2" type="noConversion"/>
  <pageMargins left="0.4" right="0.17" top="0.34" bottom="0.17" header="0.16" footer="0.21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K10" sqref="K10"/>
    </sheetView>
  </sheetViews>
  <sheetFormatPr defaultRowHeight="18.75"/>
  <cols>
    <col min="1" max="1" width="21.28515625" style="1" customWidth="1"/>
    <col min="2" max="2" width="9.140625" style="1"/>
    <col min="3" max="3" width="10.28515625" style="1" customWidth="1"/>
    <col min="4" max="4" width="9.140625" style="1"/>
    <col min="5" max="5" width="21.42578125" style="1" bestFit="1" customWidth="1"/>
    <col min="6" max="6" width="15.28515625" style="1" customWidth="1"/>
    <col min="7" max="16384" width="9.140625" style="1"/>
  </cols>
  <sheetData>
    <row r="1" spans="1:6">
      <c r="A1" s="1" t="s">
        <v>65</v>
      </c>
      <c r="F1" s="1" t="s">
        <v>66</v>
      </c>
    </row>
    <row r="2" spans="1:6" ht="19.5" thickBot="1"/>
    <row r="3" spans="1:6" ht="19.5" thickBot="1">
      <c r="A3" s="4" t="s">
        <v>67</v>
      </c>
      <c r="B3" s="84" t="s">
        <v>68</v>
      </c>
      <c r="C3" s="13" t="s">
        <v>69</v>
      </c>
      <c r="D3" s="85" t="s">
        <v>70</v>
      </c>
      <c r="E3" s="83" t="s">
        <v>71</v>
      </c>
      <c r="F3" s="5" t="s">
        <v>72</v>
      </c>
    </row>
    <row r="4" spans="1:6">
      <c r="A4" s="46"/>
      <c r="B4" s="33"/>
      <c r="C4" s="33"/>
      <c r="D4" s="33"/>
      <c r="E4" s="33"/>
      <c r="F4" s="86"/>
    </row>
    <row r="5" spans="1:6">
      <c r="A5" s="42"/>
      <c r="B5" s="31"/>
      <c r="C5" s="31"/>
      <c r="D5" s="31"/>
      <c r="E5" s="31"/>
      <c r="F5" s="87"/>
    </row>
    <row r="6" spans="1:6">
      <c r="A6" s="42"/>
      <c r="B6" s="31"/>
      <c r="C6" s="31"/>
      <c r="D6" s="31"/>
      <c r="E6" s="31"/>
      <c r="F6" s="87"/>
    </row>
    <row r="7" spans="1:6">
      <c r="A7" s="42"/>
      <c r="B7" s="31"/>
      <c r="C7" s="31"/>
      <c r="D7" s="31"/>
      <c r="E7" s="31"/>
      <c r="F7" s="87"/>
    </row>
    <row r="8" spans="1:6">
      <c r="A8" s="42"/>
      <c r="B8" s="31"/>
      <c r="C8" s="31"/>
      <c r="D8" s="31"/>
      <c r="E8" s="31"/>
      <c r="F8" s="87"/>
    </row>
    <row r="9" spans="1:6">
      <c r="A9" s="42"/>
      <c r="B9" s="31"/>
      <c r="C9" s="31"/>
      <c r="D9" s="31"/>
      <c r="E9" s="31"/>
      <c r="F9" s="87"/>
    </row>
    <row r="10" spans="1:6">
      <c r="A10" s="42"/>
      <c r="B10" s="31"/>
      <c r="C10" s="31"/>
      <c r="D10" s="31"/>
      <c r="E10" s="31"/>
      <c r="F10" s="87"/>
    </row>
    <row r="11" spans="1:6">
      <c r="A11" s="42"/>
      <c r="B11" s="31"/>
      <c r="C11" s="31"/>
      <c r="D11" s="31"/>
      <c r="E11" s="31"/>
      <c r="F11" s="87"/>
    </row>
    <row r="12" spans="1:6">
      <c r="A12" s="42"/>
      <c r="B12" s="31"/>
      <c r="C12" s="31"/>
      <c r="D12" s="31"/>
      <c r="E12" s="31"/>
      <c r="F12" s="87"/>
    </row>
    <row r="13" spans="1:6">
      <c r="A13" s="42"/>
      <c r="B13" s="31"/>
      <c r="C13" s="31"/>
      <c r="D13" s="31"/>
      <c r="E13" s="31"/>
      <c r="F13" s="87"/>
    </row>
    <row r="14" spans="1:6">
      <c r="A14" s="42"/>
      <c r="B14" s="31"/>
      <c r="C14" s="31"/>
      <c r="D14" s="31"/>
      <c r="E14" s="31"/>
      <c r="F14" s="87"/>
    </row>
    <row r="15" spans="1:6">
      <c r="A15" s="42"/>
      <c r="B15" s="31"/>
      <c r="C15" s="31"/>
      <c r="D15" s="31"/>
      <c r="E15" s="31"/>
      <c r="F15" s="87"/>
    </row>
    <row r="16" spans="1:6">
      <c r="A16" s="42"/>
      <c r="B16" s="31"/>
      <c r="C16" s="31"/>
      <c r="D16" s="31"/>
      <c r="E16" s="31"/>
      <c r="F16" s="87"/>
    </row>
    <row r="17" spans="1:6">
      <c r="A17" s="42"/>
      <c r="B17" s="31"/>
      <c r="C17" s="31"/>
      <c r="D17" s="31"/>
      <c r="E17" s="31"/>
      <c r="F17" s="87"/>
    </row>
    <row r="18" spans="1:6">
      <c r="A18" s="42"/>
      <c r="B18" s="31"/>
      <c r="C18" s="31"/>
      <c r="D18" s="31"/>
      <c r="E18" s="31"/>
      <c r="F18" s="87"/>
    </row>
    <row r="19" spans="1:6">
      <c r="A19" s="42"/>
      <c r="B19" s="31"/>
      <c r="C19" s="31"/>
      <c r="D19" s="31"/>
      <c r="E19" s="31"/>
      <c r="F19" s="87"/>
    </row>
    <row r="20" spans="1:6">
      <c r="A20" s="42"/>
      <c r="B20" s="31"/>
      <c r="C20" s="31"/>
      <c r="D20" s="31"/>
      <c r="E20" s="31"/>
      <c r="F20" s="87"/>
    </row>
    <row r="21" spans="1:6">
      <c r="A21" s="42"/>
      <c r="B21" s="31"/>
      <c r="C21" s="31"/>
      <c r="D21" s="31"/>
      <c r="E21" s="31"/>
      <c r="F21" s="87"/>
    </row>
    <row r="22" spans="1:6">
      <c r="A22" s="42"/>
      <c r="B22" s="31"/>
      <c r="C22" s="31"/>
      <c r="D22" s="31"/>
      <c r="E22" s="31"/>
      <c r="F22" s="87"/>
    </row>
    <row r="23" spans="1:6">
      <c r="A23" s="42"/>
      <c r="B23" s="31"/>
      <c r="C23" s="31"/>
      <c r="D23" s="31"/>
      <c r="E23" s="31"/>
      <c r="F23" s="87"/>
    </row>
    <row r="24" spans="1:6">
      <c r="A24" s="42"/>
      <c r="B24" s="31"/>
      <c r="C24" s="31"/>
      <c r="D24" s="31"/>
      <c r="E24" s="31"/>
      <c r="F24" s="87"/>
    </row>
    <row r="25" spans="1:6">
      <c r="A25" s="42"/>
      <c r="B25" s="31"/>
      <c r="C25" s="31"/>
      <c r="D25" s="31"/>
      <c r="E25" s="31"/>
      <c r="F25" s="87"/>
    </row>
    <row r="26" spans="1:6">
      <c r="A26" s="42"/>
      <c r="B26" s="31"/>
      <c r="C26" s="31"/>
      <c r="D26" s="31"/>
      <c r="E26" s="31"/>
      <c r="F26" s="87"/>
    </row>
    <row r="27" spans="1:6">
      <c r="A27" s="42"/>
      <c r="B27" s="31"/>
      <c r="C27" s="31"/>
      <c r="D27" s="31"/>
      <c r="E27" s="31"/>
      <c r="F27" s="87"/>
    </row>
    <row r="28" spans="1:6">
      <c r="A28" s="42"/>
      <c r="B28" s="31"/>
      <c r="C28" s="31"/>
      <c r="D28" s="31"/>
      <c r="E28" s="31"/>
      <c r="F28" s="87"/>
    </row>
    <row r="29" spans="1:6">
      <c r="A29" s="42"/>
      <c r="B29" s="31"/>
      <c r="C29" s="31"/>
      <c r="D29" s="31"/>
      <c r="E29" s="31"/>
      <c r="F29" s="87"/>
    </row>
    <row r="30" spans="1:6">
      <c r="A30" s="42"/>
      <c r="B30" s="31"/>
      <c r="C30" s="31"/>
      <c r="D30" s="31"/>
      <c r="E30" s="31"/>
      <c r="F30" s="87"/>
    </row>
    <row r="31" spans="1:6">
      <c r="A31" s="42"/>
      <c r="B31" s="31"/>
      <c r="C31" s="31"/>
      <c r="D31" s="31"/>
      <c r="E31" s="31"/>
      <c r="F31" s="87"/>
    </row>
    <row r="32" spans="1:6">
      <c r="A32" s="38"/>
      <c r="B32" s="39"/>
      <c r="C32" s="39"/>
      <c r="D32" s="39"/>
      <c r="E32" s="39"/>
      <c r="F32" s="40"/>
    </row>
    <row r="33" spans="1:6">
      <c r="A33" s="38"/>
      <c r="B33" s="39"/>
      <c r="C33" s="39"/>
      <c r="D33" s="39"/>
      <c r="E33" s="39"/>
      <c r="F33" s="40"/>
    </row>
    <row r="34" spans="1:6">
      <c r="A34" s="38"/>
      <c r="B34" s="39"/>
      <c r="C34" s="39"/>
      <c r="D34" s="39"/>
      <c r="E34" s="39"/>
      <c r="F34" s="40"/>
    </row>
    <row r="35" spans="1:6">
      <c r="A35" s="38"/>
      <c r="B35" s="39"/>
      <c r="C35" s="39"/>
      <c r="D35" s="39"/>
      <c r="E35" s="39"/>
      <c r="F35" s="40"/>
    </row>
    <row r="36" spans="1:6">
      <c r="A36" s="38"/>
      <c r="B36" s="39"/>
      <c r="C36" s="39"/>
      <c r="D36" s="39"/>
      <c r="E36" s="39"/>
      <c r="F36" s="40"/>
    </row>
    <row r="37" spans="1:6" ht="19.5" thickBot="1">
      <c r="A37" s="41"/>
      <c r="B37" s="25"/>
      <c r="C37" s="25"/>
      <c r="D37" s="25"/>
      <c r="E37" s="25"/>
      <c r="F37" s="26"/>
    </row>
  </sheetData>
  <phoneticPr fontId="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M29" sqref="M29"/>
    </sheetView>
  </sheetViews>
  <sheetFormatPr defaultRowHeight="12.75"/>
  <cols>
    <col min="1" max="1" width="11.7109375" customWidth="1"/>
    <col min="2" max="2" width="12" customWidth="1"/>
    <col min="3" max="3" width="13.85546875" customWidth="1"/>
    <col min="4" max="5" width="11" customWidth="1"/>
    <col min="6" max="6" width="10.7109375" customWidth="1"/>
    <col min="8" max="8" width="12.85546875" bestFit="1" customWidth="1"/>
    <col min="9" max="9" width="13.5703125" bestFit="1" customWidth="1"/>
  </cols>
  <sheetData>
    <row r="1" spans="1:10" ht="15.75">
      <c r="A1" s="191" t="s">
        <v>109</v>
      </c>
      <c r="B1" s="107"/>
      <c r="C1" s="107"/>
      <c r="D1" s="107"/>
      <c r="E1" s="107"/>
      <c r="F1" s="107"/>
      <c r="G1" s="107"/>
      <c r="H1" s="270" t="s">
        <v>7</v>
      </c>
      <c r="I1" s="108"/>
      <c r="J1" s="109"/>
    </row>
    <row r="2" spans="1:10" ht="15">
      <c r="A2" s="113" t="s">
        <v>252</v>
      </c>
      <c r="B2" s="113"/>
      <c r="C2" s="113"/>
      <c r="D2" s="113"/>
      <c r="E2" s="113"/>
      <c r="F2" s="113"/>
      <c r="H2" s="113" t="s">
        <v>5</v>
      </c>
      <c r="I2" s="113"/>
      <c r="J2" s="114"/>
    </row>
    <row r="3" spans="1:10" ht="15">
      <c r="A3" s="111"/>
      <c r="B3" s="115"/>
      <c r="C3" s="115"/>
      <c r="D3" s="115"/>
      <c r="E3" s="115"/>
      <c r="F3" s="115"/>
      <c r="G3" s="115"/>
      <c r="H3" s="115"/>
      <c r="I3" s="117"/>
      <c r="J3" s="118"/>
    </row>
    <row r="4" spans="1:10" ht="18.75" thickBot="1">
      <c r="A4" s="282" t="s">
        <v>257</v>
      </c>
      <c r="B4" s="115"/>
      <c r="C4" s="115"/>
      <c r="D4" s="119"/>
      <c r="E4" s="115"/>
      <c r="F4" s="115"/>
      <c r="G4" s="115"/>
      <c r="H4" s="115"/>
      <c r="I4" s="120"/>
      <c r="J4" s="116"/>
    </row>
    <row r="5" spans="1:10" ht="60.75" thickBot="1">
      <c r="A5" s="288" t="s">
        <v>271</v>
      </c>
      <c r="B5" s="122" t="s">
        <v>272</v>
      </c>
      <c r="C5" s="267" t="s">
        <v>89</v>
      </c>
      <c r="D5" s="268" t="s">
        <v>90</v>
      </c>
      <c r="E5" s="121"/>
      <c r="F5" s="122"/>
      <c r="G5" s="123"/>
      <c r="H5" s="124" t="s">
        <v>52</v>
      </c>
      <c r="I5" s="125"/>
      <c r="J5" s="116"/>
    </row>
    <row r="6" spans="1:10" ht="15.75" thickBot="1">
      <c r="A6" s="262">
        <v>1320</v>
      </c>
      <c r="B6" s="263">
        <v>3480</v>
      </c>
      <c r="C6" s="264">
        <v>51</v>
      </c>
      <c r="D6" s="265">
        <v>28</v>
      </c>
      <c r="E6" s="266"/>
      <c r="F6" s="126"/>
      <c r="G6" s="127"/>
      <c r="H6" s="283">
        <v>65</v>
      </c>
      <c r="I6" s="129"/>
      <c r="J6" s="116"/>
    </row>
    <row r="7" spans="1:10" ht="15">
      <c r="A7" s="130"/>
      <c r="B7" s="131"/>
      <c r="C7" s="131"/>
      <c r="D7" s="132"/>
      <c r="E7" s="133"/>
      <c r="F7" s="134"/>
      <c r="G7" s="135"/>
      <c r="H7" s="134"/>
      <c r="I7" s="136"/>
      <c r="J7" s="137"/>
    </row>
    <row r="8" spans="1:10" ht="15">
      <c r="A8" s="111" t="s">
        <v>262</v>
      </c>
      <c r="B8" s="115"/>
      <c r="C8" s="115"/>
      <c r="D8" s="138"/>
      <c r="E8" s="139" t="s">
        <v>91</v>
      </c>
      <c r="F8" s="140" t="s">
        <v>92</v>
      </c>
      <c r="G8" s="139" t="s">
        <v>93</v>
      </c>
      <c r="H8" s="139" t="s">
        <v>94</v>
      </c>
      <c r="I8" s="136"/>
      <c r="J8" s="141"/>
    </row>
    <row r="9" spans="1:10">
      <c r="A9" s="142"/>
      <c r="B9" s="143" t="s">
        <v>95</v>
      </c>
      <c r="C9" s="144"/>
      <c r="D9" s="145"/>
      <c r="E9" s="146" t="s">
        <v>96</v>
      </c>
      <c r="F9" s="147">
        <f>12000/(5*12*22)</f>
        <v>9.0909090909090917</v>
      </c>
      <c r="G9" s="148">
        <v>15</v>
      </c>
      <c r="H9" s="154">
        <f>F9*G9</f>
        <v>136.36363636363637</v>
      </c>
      <c r="I9" s="150"/>
      <c r="J9" s="151"/>
    </row>
    <row r="10" spans="1:10">
      <c r="A10" s="142"/>
      <c r="B10" s="269" t="s">
        <v>55</v>
      </c>
      <c r="C10" s="144"/>
      <c r="D10" s="145"/>
      <c r="E10" s="146" t="s">
        <v>96</v>
      </c>
      <c r="F10" s="147">
        <f>3500/((60)*22)</f>
        <v>2.6515151515151514</v>
      </c>
      <c r="G10" s="148">
        <v>15</v>
      </c>
      <c r="H10" s="154">
        <f t="shared" ref="H10:H15" si="0">F10*G10</f>
        <v>39.772727272727273</v>
      </c>
      <c r="I10" s="150"/>
      <c r="J10" s="141"/>
    </row>
    <row r="11" spans="1:10">
      <c r="A11" s="142"/>
      <c r="B11" s="143" t="s">
        <v>53</v>
      </c>
      <c r="C11" s="144"/>
      <c r="D11" s="145"/>
      <c r="E11" s="146" t="s">
        <v>96</v>
      </c>
      <c r="F11" s="147">
        <f>20000/((60)*22)</f>
        <v>15.151515151515152</v>
      </c>
      <c r="G11" s="148">
        <v>15</v>
      </c>
      <c r="H11" s="154">
        <f t="shared" si="0"/>
        <v>227.27272727272728</v>
      </c>
      <c r="I11" s="151"/>
      <c r="J11" s="141"/>
    </row>
    <row r="12" spans="1:10">
      <c r="A12" s="142"/>
      <c r="B12" s="143" t="s">
        <v>97</v>
      </c>
      <c r="C12" s="144"/>
      <c r="D12" s="145"/>
      <c r="E12" s="146" t="s">
        <v>96</v>
      </c>
      <c r="F12" s="147">
        <f>10000/((60)*22)</f>
        <v>7.5757575757575761</v>
      </c>
      <c r="G12" s="148">
        <v>0</v>
      </c>
      <c r="H12" s="149">
        <f t="shared" si="0"/>
        <v>0</v>
      </c>
      <c r="I12" s="151"/>
      <c r="J12" s="141"/>
    </row>
    <row r="13" spans="1:10">
      <c r="A13" s="142"/>
      <c r="B13" s="269" t="s">
        <v>250</v>
      </c>
      <c r="C13" s="144"/>
      <c r="D13" s="145"/>
      <c r="E13" s="146" t="s">
        <v>98</v>
      </c>
      <c r="F13" s="289">
        <v>252</v>
      </c>
      <c r="G13" s="148">
        <v>8</v>
      </c>
      <c r="H13" s="154">
        <f t="shared" si="0"/>
        <v>2016</v>
      </c>
      <c r="I13" s="151"/>
      <c r="J13" s="141"/>
    </row>
    <row r="14" spans="1:10">
      <c r="A14" s="142"/>
      <c r="B14" s="269" t="s">
        <v>251</v>
      </c>
      <c r="C14" s="144"/>
      <c r="D14" s="145"/>
      <c r="E14" s="146" t="s">
        <v>98</v>
      </c>
      <c r="F14" s="289">
        <v>185</v>
      </c>
      <c r="G14" s="148">
        <v>8</v>
      </c>
      <c r="H14" s="154">
        <f t="shared" si="0"/>
        <v>1480</v>
      </c>
      <c r="I14" s="151"/>
      <c r="J14" s="141"/>
    </row>
    <row r="15" spans="1:10" ht="14.25">
      <c r="A15" s="142"/>
      <c r="B15" s="169" t="s">
        <v>101</v>
      </c>
      <c r="C15" s="162"/>
      <c r="D15" s="162"/>
      <c r="E15" s="162" t="s">
        <v>96</v>
      </c>
      <c r="F15" s="170">
        <f>300/(22)</f>
        <v>13.636363636363637</v>
      </c>
      <c r="G15" s="165">
        <v>22</v>
      </c>
      <c r="H15" s="154">
        <f t="shared" si="0"/>
        <v>300</v>
      </c>
      <c r="I15" s="151"/>
      <c r="J15" s="141"/>
    </row>
    <row r="16" spans="1:10" ht="15">
      <c r="A16" s="130"/>
      <c r="B16" s="131"/>
      <c r="C16" s="131"/>
      <c r="D16" s="131"/>
      <c r="E16" s="131"/>
      <c r="F16" s="115" t="s">
        <v>99</v>
      </c>
      <c r="G16" s="155"/>
      <c r="H16" s="167">
        <f>SUM(H9:H15)</f>
        <v>4199.409090909091</v>
      </c>
      <c r="I16" s="291">
        <f>H16</f>
        <v>4199.409090909091</v>
      </c>
      <c r="J16" s="141"/>
    </row>
    <row r="17" spans="1:10" ht="15">
      <c r="A17" s="130"/>
      <c r="B17" s="131"/>
      <c r="C17" s="131"/>
      <c r="D17" s="132"/>
      <c r="E17" s="156"/>
      <c r="F17" s="134"/>
      <c r="G17" s="158"/>
      <c r="H17" s="134"/>
      <c r="I17" s="159"/>
      <c r="J17" s="141"/>
    </row>
    <row r="18" spans="1:10" ht="15">
      <c r="A18" s="111" t="s">
        <v>261</v>
      </c>
      <c r="B18" s="131"/>
      <c r="C18" s="131"/>
      <c r="D18" s="131"/>
      <c r="E18" s="139" t="s">
        <v>91</v>
      </c>
      <c r="F18" s="140" t="s">
        <v>92</v>
      </c>
      <c r="G18" s="139" t="s">
        <v>93</v>
      </c>
      <c r="H18" s="115" t="s">
        <v>94</v>
      </c>
      <c r="I18" s="151"/>
      <c r="J18" s="141"/>
    </row>
    <row r="19" spans="1:10" ht="30">
      <c r="A19" s="161"/>
      <c r="B19" s="272"/>
      <c r="C19" s="272"/>
      <c r="D19" s="146"/>
      <c r="E19" s="273" t="s">
        <v>100</v>
      </c>
      <c r="F19" s="286" t="s">
        <v>264</v>
      </c>
      <c r="G19" s="273" t="s">
        <v>100</v>
      </c>
      <c r="H19" s="161"/>
      <c r="I19" s="271"/>
      <c r="J19" s="141"/>
    </row>
    <row r="20" spans="1:10" ht="15">
      <c r="A20" s="160"/>
      <c r="B20" s="152" t="s">
        <v>263</v>
      </c>
      <c r="C20" s="146"/>
      <c r="D20" s="146"/>
      <c r="E20" s="161"/>
      <c r="F20" s="274">
        <v>8.6767599999999998</v>
      </c>
      <c r="G20" s="275">
        <v>1980</v>
      </c>
      <c r="H20" s="281">
        <f>G20*F20</f>
        <v>17179.984799999998</v>
      </c>
      <c r="I20" s="163"/>
      <c r="J20" s="164"/>
    </row>
    <row r="21" spans="1:10">
      <c r="A21" s="130"/>
      <c r="B21" s="131"/>
      <c r="C21" s="131"/>
      <c r="D21" s="166"/>
      <c r="E21" s="131"/>
      <c r="F21" s="276"/>
      <c r="G21" s="277"/>
      <c r="H21" s="278">
        <f>SUM(H20:H20)</f>
        <v>17179.984799999998</v>
      </c>
      <c r="I21" s="291">
        <f>H21</f>
        <v>17179.984799999998</v>
      </c>
      <c r="J21" s="151"/>
    </row>
    <row r="22" spans="1:10" ht="15">
      <c r="A22" s="111"/>
      <c r="B22" s="115"/>
      <c r="C22" s="115"/>
      <c r="D22" s="115"/>
      <c r="E22" s="115"/>
      <c r="F22" s="120"/>
      <c r="G22" s="115"/>
      <c r="H22" s="120"/>
      <c r="I22" s="159"/>
      <c r="J22" s="168"/>
    </row>
    <row r="23" spans="1:10" ht="15">
      <c r="A23" s="111" t="s">
        <v>260</v>
      </c>
      <c r="B23" s="115"/>
      <c r="C23" s="115"/>
      <c r="D23" s="115"/>
      <c r="E23" s="139" t="s">
        <v>91</v>
      </c>
      <c r="F23" s="140" t="s">
        <v>92</v>
      </c>
      <c r="G23" s="139" t="s">
        <v>93</v>
      </c>
      <c r="H23" s="115" t="s">
        <v>94</v>
      </c>
      <c r="I23" s="159"/>
      <c r="J23" s="168"/>
    </row>
    <row r="24" spans="1:10" ht="14.25">
      <c r="A24" s="142"/>
      <c r="B24" s="169" t="s">
        <v>265</v>
      </c>
      <c r="C24" s="162"/>
      <c r="D24" s="162"/>
      <c r="E24" s="162" t="s">
        <v>270</v>
      </c>
      <c r="F24" s="287">
        <v>1840</v>
      </c>
      <c r="G24" s="165">
        <v>1</v>
      </c>
      <c r="H24" s="154">
        <f t="shared" ref="H24:H29" si="1">F24*G24</f>
        <v>1840</v>
      </c>
      <c r="I24" s="151"/>
      <c r="J24" s="151"/>
    </row>
    <row r="25" spans="1:10" ht="14.25">
      <c r="A25" s="142"/>
      <c r="B25" s="169" t="s">
        <v>266</v>
      </c>
      <c r="C25" s="162"/>
      <c r="D25" s="162"/>
      <c r="E25" s="162" t="s">
        <v>270</v>
      </c>
      <c r="F25" s="287">
        <v>980</v>
      </c>
      <c r="G25" s="165">
        <v>1</v>
      </c>
      <c r="H25" s="154">
        <f t="shared" si="1"/>
        <v>980</v>
      </c>
      <c r="I25" s="151"/>
      <c r="J25" s="141"/>
    </row>
    <row r="26" spans="1:10" ht="14.25">
      <c r="A26" s="142"/>
      <c r="B26" s="169" t="s">
        <v>267</v>
      </c>
      <c r="C26" s="162"/>
      <c r="D26" s="162"/>
      <c r="E26" s="162" t="s">
        <v>270</v>
      </c>
      <c r="F26" s="287">
        <v>480</v>
      </c>
      <c r="G26" s="165">
        <v>1</v>
      </c>
      <c r="H26" s="154">
        <f t="shared" si="1"/>
        <v>480</v>
      </c>
      <c r="I26" s="151"/>
      <c r="J26" s="151"/>
    </row>
    <row r="27" spans="1:10" ht="14.25">
      <c r="A27" s="142"/>
      <c r="B27" s="169" t="s">
        <v>268</v>
      </c>
      <c r="C27" s="162"/>
      <c r="D27" s="162"/>
      <c r="E27" s="162" t="s">
        <v>270</v>
      </c>
      <c r="F27" s="287">
        <v>2990</v>
      </c>
      <c r="G27" s="165"/>
      <c r="H27" s="154">
        <f t="shared" si="1"/>
        <v>0</v>
      </c>
      <c r="I27" s="151"/>
      <c r="J27" s="151"/>
    </row>
    <row r="28" spans="1:10" ht="14.25">
      <c r="A28" s="142"/>
      <c r="B28" s="169" t="s">
        <v>102</v>
      </c>
      <c r="C28" s="162"/>
      <c r="D28" s="162"/>
      <c r="E28" s="162" t="s">
        <v>270</v>
      </c>
      <c r="F28" s="287">
        <v>120</v>
      </c>
      <c r="G28" s="165">
        <v>1</v>
      </c>
      <c r="H28" s="154">
        <f t="shared" si="1"/>
        <v>120</v>
      </c>
      <c r="I28" s="151"/>
      <c r="J28" s="151"/>
    </row>
    <row r="29" spans="1:10" ht="14.25">
      <c r="A29" s="142"/>
      <c r="B29" s="169" t="s">
        <v>269</v>
      </c>
      <c r="C29" s="162"/>
      <c r="D29" s="162"/>
      <c r="E29" s="162" t="s">
        <v>270</v>
      </c>
      <c r="F29" s="287">
        <v>1450</v>
      </c>
      <c r="G29" s="165">
        <v>1</v>
      </c>
      <c r="H29" s="154">
        <f t="shared" si="1"/>
        <v>1450</v>
      </c>
      <c r="I29" s="151"/>
      <c r="J29" s="151"/>
    </row>
    <row r="30" spans="1:10" ht="15">
      <c r="A30" s="130"/>
      <c r="B30" s="131"/>
      <c r="C30" s="131"/>
      <c r="D30" s="131"/>
      <c r="E30" s="131"/>
      <c r="F30" s="134"/>
      <c r="G30" s="171"/>
      <c r="H30" s="290">
        <f>SUM(H24:H29)</f>
        <v>4870</v>
      </c>
      <c r="I30" s="279">
        <f>H30</f>
        <v>4870</v>
      </c>
      <c r="J30" s="168"/>
    </row>
    <row r="31" spans="1:10" ht="13.5" thickBot="1">
      <c r="A31" s="130"/>
      <c r="B31" s="131"/>
      <c r="C31" s="131"/>
      <c r="D31" s="131"/>
      <c r="E31" s="131"/>
      <c r="F31" s="172"/>
      <c r="G31" s="131"/>
      <c r="H31" s="134"/>
      <c r="I31" s="151"/>
      <c r="J31" s="173"/>
    </row>
    <row r="32" spans="1:10" ht="15.75" thickBot="1">
      <c r="A32" s="128"/>
      <c r="B32" s="174"/>
      <c r="C32" s="174"/>
      <c r="D32" s="174"/>
      <c r="E32" s="174"/>
      <c r="F32" s="174" t="s">
        <v>103</v>
      </c>
      <c r="G32" s="174"/>
      <c r="H32" s="175"/>
      <c r="I32" s="280">
        <f>SUM(I7:I31)</f>
        <v>26249.39389090909</v>
      </c>
      <c r="J32" s="177"/>
    </row>
    <row r="33" spans="1:10" ht="15.75" thickBot="1">
      <c r="A33" s="180"/>
      <c r="B33" s="174"/>
      <c r="C33" s="174"/>
      <c r="D33" s="174"/>
      <c r="E33" s="174"/>
      <c r="F33" s="174" t="s">
        <v>104</v>
      </c>
      <c r="G33" s="174"/>
      <c r="H33" s="174"/>
      <c r="I33" s="176"/>
      <c r="J33" s="177"/>
    </row>
    <row r="34" spans="1:10" ht="15">
      <c r="A34" s="111" t="s">
        <v>105</v>
      </c>
      <c r="B34" s="115"/>
      <c r="C34" s="115"/>
      <c r="D34" s="115"/>
      <c r="E34" s="115"/>
      <c r="F34" s="115"/>
      <c r="G34" s="112"/>
      <c r="H34" s="112"/>
      <c r="I34" s="159"/>
      <c r="J34" s="179"/>
    </row>
    <row r="35" spans="1:10" ht="15">
      <c r="A35" s="142">
        <v>900</v>
      </c>
      <c r="B35" s="146" t="s">
        <v>106</v>
      </c>
      <c r="C35" s="146"/>
      <c r="D35" s="146" t="s">
        <v>107</v>
      </c>
      <c r="E35" s="146"/>
      <c r="F35" s="181"/>
      <c r="G35" s="153">
        <v>0.02</v>
      </c>
      <c r="H35" s="182"/>
      <c r="I35" s="293">
        <f>I32*G35</f>
        <v>524.9878778181818</v>
      </c>
      <c r="J35" s="183"/>
    </row>
    <row r="36" spans="1:10" ht="15">
      <c r="A36" s="142"/>
      <c r="B36" s="146"/>
      <c r="C36" s="146"/>
      <c r="D36" s="146"/>
      <c r="E36" s="146"/>
      <c r="F36" s="184"/>
      <c r="G36" s="185"/>
      <c r="H36" s="186"/>
      <c r="I36" s="157"/>
      <c r="J36" s="183"/>
    </row>
    <row r="37" spans="1:10">
      <c r="A37" s="130"/>
      <c r="B37" s="131"/>
      <c r="C37" s="131"/>
      <c r="D37" s="131"/>
      <c r="E37" s="131"/>
      <c r="F37" s="187"/>
      <c r="G37" s="188"/>
      <c r="H37" s="131"/>
      <c r="I37" s="151"/>
      <c r="J37" s="183"/>
    </row>
    <row r="38" spans="1:10" ht="13.5" thickBot="1">
      <c r="A38" s="130"/>
      <c r="B38" s="131"/>
      <c r="C38" s="131"/>
      <c r="D38" s="131"/>
      <c r="E38" s="131"/>
      <c r="F38" s="131"/>
      <c r="G38" s="131"/>
      <c r="H38" s="131"/>
      <c r="I38" s="151"/>
      <c r="J38" s="178"/>
    </row>
    <row r="39" spans="1:10" ht="15.75" thickBot="1">
      <c r="A39" s="128"/>
      <c r="B39" s="174"/>
      <c r="C39" s="174"/>
      <c r="D39" s="174"/>
      <c r="E39" s="174"/>
      <c r="F39" s="174"/>
      <c r="G39" s="174" t="s">
        <v>108</v>
      </c>
      <c r="H39" s="174"/>
      <c r="I39" s="292">
        <f>I16+I21+I30+I35</f>
        <v>26774.381768727271</v>
      </c>
      <c r="J39" s="189"/>
    </row>
    <row r="40" spans="1:10" ht="8.25" customHeight="1">
      <c r="A40" s="115"/>
      <c r="B40" s="115"/>
      <c r="C40" s="115"/>
      <c r="D40" s="190"/>
      <c r="E40" s="113"/>
      <c r="F40" s="115"/>
      <c r="G40" s="115"/>
      <c r="H40" s="115"/>
      <c r="I40" s="110"/>
      <c r="J40" s="115"/>
    </row>
    <row r="41" spans="1:10" ht="18">
      <c r="A41" s="193" t="s">
        <v>258</v>
      </c>
    </row>
    <row r="42" spans="1:10" ht="8.25" customHeight="1"/>
    <row r="43" spans="1:10" ht="15">
      <c r="A43" s="284" t="s">
        <v>52</v>
      </c>
      <c r="B43" s="284"/>
      <c r="C43" s="284"/>
      <c r="F43" s="284">
        <f>H6</f>
        <v>65</v>
      </c>
      <c r="G43" s="284"/>
      <c r="H43" s="284"/>
    </row>
    <row r="44" spans="1:10" ht="15">
      <c r="A44" s="284" t="s">
        <v>253</v>
      </c>
      <c r="B44" s="284"/>
      <c r="C44" s="284"/>
      <c r="F44" s="284">
        <v>0.4</v>
      </c>
      <c r="G44" s="284"/>
      <c r="H44" s="284"/>
    </row>
    <row r="45" spans="1:10" ht="15.75">
      <c r="A45" s="284" t="s">
        <v>254</v>
      </c>
      <c r="B45" s="284"/>
      <c r="C45" s="284"/>
      <c r="F45" s="223">
        <f>F43*24*30*12</f>
        <v>561600</v>
      </c>
      <c r="G45" s="284"/>
      <c r="H45" s="284"/>
    </row>
    <row r="46" spans="1:10" ht="15.75">
      <c r="A46" s="284" t="s">
        <v>255</v>
      </c>
      <c r="B46" s="284"/>
      <c r="C46" s="284"/>
      <c r="F46" s="223">
        <f>F45*F44</f>
        <v>224640</v>
      </c>
      <c r="G46" s="284"/>
      <c r="H46" s="284"/>
    </row>
    <row r="47" spans="1:10" ht="15">
      <c r="A47" s="284"/>
      <c r="B47" s="284"/>
      <c r="C47" s="284"/>
      <c r="F47" s="284"/>
      <c r="G47" s="284"/>
      <c r="H47" s="284"/>
    </row>
    <row r="48" spans="1:10" ht="18">
      <c r="A48" s="193" t="s">
        <v>259</v>
      </c>
      <c r="B48" s="284"/>
      <c r="C48" s="284"/>
      <c r="F48" s="285">
        <f>F46/I39</f>
        <v>8.390109692929741</v>
      </c>
      <c r="G48" s="284"/>
      <c r="H48" s="284"/>
    </row>
    <row r="49" spans="1:8" ht="8.25" customHeight="1">
      <c r="A49" s="284"/>
      <c r="B49" s="284"/>
      <c r="C49" s="284"/>
      <c r="D49" s="284"/>
      <c r="E49" s="284"/>
      <c r="F49" s="284"/>
      <c r="G49" s="284"/>
      <c r="H49" s="284"/>
    </row>
    <row r="50" spans="1:8" ht="15">
      <c r="A50" s="284" t="s">
        <v>273</v>
      </c>
      <c r="B50" s="284"/>
      <c r="C50" s="284"/>
      <c r="D50" s="284"/>
      <c r="E50" s="284"/>
      <c r="F50" s="284"/>
      <c r="G50" s="284"/>
      <c r="H50" s="284"/>
    </row>
    <row r="51" spans="1:8" ht="15">
      <c r="A51" s="284" t="s">
        <v>256</v>
      </c>
      <c r="B51" s="284"/>
      <c r="C51" s="284"/>
      <c r="D51" s="284"/>
      <c r="E51" s="284"/>
      <c r="F51" s="284"/>
      <c r="G51" s="284"/>
      <c r="H51" s="284"/>
    </row>
    <row r="52" spans="1:8" ht="15">
      <c r="A52" s="284"/>
      <c r="B52" s="284"/>
      <c r="C52" s="284"/>
      <c r="D52" s="284"/>
      <c r="E52" s="284"/>
      <c r="F52" s="284"/>
      <c r="G52" s="284"/>
      <c r="H52" s="284"/>
    </row>
  </sheetData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L6" sqref="L6"/>
    </sheetView>
  </sheetViews>
  <sheetFormatPr defaultRowHeight="18.75"/>
  <cols>
    <col min="1" max="1" width="15" style="1" customWidth="1"/>
    <col min="2" max="2" width="12.140625" style="1" customWidth="1"/>
    <col min="3" max="3" width="14.42578125" style="1" customWidth="1"/>
    <col min="4" max="4" width="15.140625" style="1" customWidth="1"/>
    <col min="5" max="5" width="12.5703125" style="1" customWidth="1"/>
    <col min="6" max="6" width="13.5703125" style="1" customWidth="1"/>
    <col min="7" max="7" width="14.140625" style="1" customWidth="1"/>
    <col min="8" max="8" width="12.42578125" style="1" customWidth="1"/>
    <col min="9" max="9" width="12.85546875" style="1" customWidth="1"/>
    <col min="10" max="10" width="13" style="1" customWidth="1"/>
    <col min="11" max="16384" width="9.140625" style="1"/>
  </cols>
  <sheetData>
    <row r="1" spans="1:10" ht="20.25">
      <c r="A1" s="91" t="s">
        <v>73</v>
      </c>
      <c r="I1" s="1" t="s">
        <v>74</v>
      </c>
    </row>
    <row r="2" spans="1:10" ht="19.5" thickBot="1"/>
    <row r="3" spans="1:10" ht="75.75" thickBot="1">
      <c r="A3" s="89" t="s">
        <v>75</v>
      </c>
      <c r="B3" s="28" t="s">
        <v>76</v>
      </c>
      <c r="C3" s="90" t="s">
        <v>485</v>
      </c>
      <c r="D3" s="28" t="s">
        <v>9</v>
      </c>
      <c r="E3" s="90" t="s">
        <v>77</v>
      </c>
      <c r="F3" s="28" t="s">
        <v>78</v>
      </c>
      <c r="G3" s="90" t="s">
        <v>80</v>
      </c>
      <c r="H3" s="28" t="s">
        <v>81</v>
      </c>
      <c r="I3" s="90" t="s">
        <v>82</v>
      </c>
      <c r="J3" s="28" t="s">
        <v>79</v>
      </c>
    </row>
    <row r="4" spans="1:10">
      <c r="A4" s="46"/>
      <c r="B4" s="33"/>
      <c r="C4" s="33"/>
      <c r="D4" s="33"/>
      <c r="E4" s="33"/>
      <c r="F4" s="33"/>
      <c r="G4" s="33"/>
      <c r="H4" s="33"/>
      <c r="I4" s="33"/>
      <c r="J4" s="86"/>
    </row>
    <row r="5" spans="1:10" ht="19.5" thickBot="1">
      <c r="A5" s="43"/>
      <c r="B5" s="44"/>
      <c r="C5" s="44"/>
      <c r="D5" s="44"/>
      <c r="E5" s="44"/>
      <c r="F5" s="44"/>
      <c r="G5" s="44"/>
      <c r="H5" s="44"/>
      <c r="I5" s="44"/>
      <c r="J5" s="88"/>
    </row>
    <row r="6" spans="1:10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0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0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0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>
      <c r="A16" s="31"/>
      <c r="B16" s="31"/>
      <c r="C16" s="31"/>
      <c r="D16" s="31"/>
      <c r="E16" s="31"/>
      <c r="F16" s="31"/>
      <c r="G16" s="31"/>
      <c r="H16" s="31"/>
      <c r="I16" s="31"/>
      <c r="J16" s="31"/>
    </row>
    <row r="17" spans="1:10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spans="1:10">
      <c r="A27" s="31"/>
      <c r="B27" s="31"/>
      <c r="C27" s="31"/>
      <c r="D27" s="31"/>
      <c r="E27" s="31"/>
      <c r="F27" s="31"/>
      <c r="G27" s="31"/>
      <c r="H27" s="31"/>
      <c r="I27" s="31"/>
      <c r="J27" s="31"/>
    </row>
    <row r="28" spans="1:10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pans="1:10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spans="1:10">
      <c r="A31" s="31"/>
      <c r="B31" s="31"/>
      <c r="C31" s="31"/>
      <c r="D31" s="31"/>
      <c r="E31" s="31"/>
      <c r="F31" s="31"/>
      <c r="G31" s="31"/>
      <c r="H31" s="31"/>
      <c r="I31" s="31"/>
      <c r="J31" s="31"/>
    </row>
    <row r="32" spans="1:10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spans="1:10">
      <c r="A36" s="31"/>
      <c r="B36" s="31"/>
      <c r="C36" s="31"/>
      <c r="D36" s="31"/>
      <c r="E36" s="31"/>
      <c r="F36" s="31"/>
      <c r="G36" s="31"/>
      <c r="H36" s="31"/>
      <c r="I36" s="31"/>
      <c r="J36" s="31"/>
    </row>
  </sheetData>
  <phoneticPr fontId="2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</vt:i4>
      </vt:variant>
    </vt:vector>
  </HeadingPairs>
  <TitlesOfParts>
    <vt:vector size="15" baseType="lpstr">
      <vt:lpstr>Blank1</vt:lpstr>
      <vt:lpstr>Primer1</vt:lpstr>
      <vt:lpstr>Blank2</vt:lpstr>
      <vt:lpstr>Primer2</vt:lpstr>
      <vt:lpstr>Blank3</vt:lpstr>
      <vt:lpstr>Primer3</vt:lpstr>
      <vt:lpstr>Blank4</vt:lpstr>
      <vt:lpstr>Primer5</vt:lpstr>
      <vt:lpstr>Blank6</vt:lpstr>
      <vt:lpstr>Blanka7</vt:lpstr>
      <vt:lpstr>Primer7</vt:lpstr>
      <vt:lpstr>Blanka8</vt:lpstr>
      <vt:lpstr>Blank3!Област_печат</vt:lpstr>
      <vt:lpstr>Blanka7!Област_печат</vt:lpstr>
      <vt:lpstr>Primer3!Област_печат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2016-03-21T11:52:44Z</cp:lastPrinted>
  <dcterms:created xsi:type="dcterms:W3CDTF">2015-12-22T14:13:47Z</dcterms:created>
  <dcterms:modified xsi:type="dcterms:W3CDTF">2026-04-21T09:51:17Z</dcterms:modified>
</cp:coreProperties>
</file>