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EMO\Awarii\"/>
    </mc:Choice>
  </mc:AlternateContent>
  <bookViews>
    <workbookView xWindow="120" yWindow="105" windowWidth="11655" windowHeight="6750" activeTab="1"/>
  </bookViews>
  <sheets>
    <sheet name="dozo1" sheetId="2" r:id="rId1"/>
    <sheet name="Spisak" sheetId="1" r:id="rId2"/>
  </sheets>
  <externalReferences>
    <externalReference r:id="rId3"/>
  </externalReferences>
  <definedNames>
    <definedName name="_xlnm.Print_Area" localSheetId="1">Spisak!$A$1:$F$8</definedName>
  </definedNames>
  <calcPr calcId="162913"/>
</workbook>
</file>

<file path=xl/calcChain.xml><?xml version="1.0" encoding="utf-8"?>
<calcChain xmlns="http://schemas.openxmlformats.org/spreadsheetml/2006/main">
  <c r="B11" i="2" l="1"/>
  <c r="B12" i="2" s="1"/>
  <c r="A10" i="2"/>
  <c r="B8" i="2"/>
  <c r="A8" i="2" s="1"/>
  <c r="A7" i="2"/>
  <c r="G8" i="1"/>
  <c r="J8" i="1" s="1"/>
  <c r="A12" i="2" l="1"/>
  <c r="B13" i="2"/>
  <c r="B9" i="2"/>
  <c r="A9" i="2" s="1"/>
  <c r="A11" i="2"/>
  <c r="B14" i="2" l="1"/>
  <c r="A13" i="2"/>
  <c r="A14" i="2" l="1"/>
  <c r="B15" i="2"/>
  <c r="B16" i="2" l="1"/>
  <c r="A15" i="2"/>
  <c r="A16" i="2" l="1"/>
  <c r="B17" i="2"/>
  <c r="B18" i="2" l="1"/>
  <c r="A17" i="2"/>
  <c r="A18" i="2" l="1"/>
  <c r="B19" i="2"/>
  <c r="B20" i="2" l="1"/>
  <c r="A19" i="2"/>
  <c r="B21" i="2" l="1"/>
  <c r="A20" i="2"/>
  <c r="B22" i="2" l="1"/>
  <c r="A21" i="2"/>
  <c r="A22" i="2" l="1"/>
  <c r="B23" i="2"/>
  <c r="B24" i="2" l="1"/>
  <c r="A23" i="2"/>
  <c r="A24" i="2" l="1"/>
  <c r="B25" i="2"/>
  <c r="A25" i="2" l="1"/>
  <c r="B26" i="2"/>
  <c r="A26" i="2" l="1"/>
  <c r="B27" i="2"/>
  <c r="B28" i="2" l="1"/>
  <c r="A27" i="2"/>
  <c r="A28" i="2" l="1"/>
  <c r="B29" i="2"/>
  <c r="B30" i="2" l="1"/>
  <c r="A29" i="2"/>
  <c r="A30" i="2" l="1"/>
  <c r="B31" i="2"/>
  <c r="B32" i="2" l="1"/>
  <c r="A31" i="2"/>
  <c r="A32" i="2" l="1"/>
  <c r="B33" i="2"/>
  <c r="A33" i="2" l="1"/>
  <c r="B34" i="2"/>
  <c r="A34" i="2" l="1"/>
  <c r="B35" i="2"/>
  <c r="B36" i="2" l="1"/>
  <c r="A35" i="2"/>
  <c r="A36" i="2" l="1"/>
  <c r="B37" i="2"/>
  <c r="A37" i="2" l="1"/>
  <c r="B38" i="2"/>
  <c r="A38" i="2" l="1"/>
  <c r="B39" i="2"/>
  <c r="B40" i="2" l="1"/>
  <c r="A39" i="2"/>
  <c r="B41" i="2" l="1"/>
  <c r="A40" i="2"/>
  <c r="A41" i="2" l="1"/>
  <c r="B42" i="2"/>
  <c r="A42" i="2" l="1"/>
  <c r="B43" i="2"/>
  <c r="B44" i="2" l="1"/>
  <c r="A43" i="2"/>
  <c r="A44" i="2" l="1"/>
  <c r="B45" i="2"/>
  <c r="A45" i="2" l="1"/>
  <c r="B46" i="2"/>
  <c r="A46" i="2" l="1"/>
  <c r="B47" i="2"/>
  <c r="B48" i="2" l="1"/>
  <c r="A47" i="2"/>
  <c r="A48" i="2" l="1"/>
  <c r="B49" i="2"/>
  <c r="B50" i="2" l="1"/>
  <c r="A49" i="2"/>
  <c r="A50" i="2" l="1"/>
  <c r="B51" i="2"/>
  <c r="A51" i="2" s="1"/>
</calcChain>
</file>

<file path=xl/sharedStrings.xml><?xml version="1.0" encoding="utf-8"?>
<sst xmlns="http://schemas.openxmlformats.org/spreadsheetml/2006/main" count="65" uniqueCount="57">
  <si>
    <t>СПРАВКА ЗА ХЛОРАТОРНОТО СТОПАНСТВО ВЪВ ВиК Русе ООД</t>
  </si>
  <si>
    <t>Населено място</t>
  </si>
  <si>
    <t>Забележка</t>
  </si>
  <si>
    <t xml:space="preserve">ПЕР </t>
  </si>
  <si>
    <t>Русе</t>
  </si>
  <si>
    <t>Пункт на обеззаразяване</t>
  </si>
  <si>
    <t>Устройство за обеззаразяване</t>
  </si>
  <si>
    <t>Пункт за резервно обеззаразяване</t>
  </si>
  <si>
    <t>Основно хлориране</t>
  </si>
  <si>
    <t>Резервно хлориране</t>
  </si>
  <si>
    <t>Община Русе</t>
  </si>
  <si>
    <t>Jesko C2212 Q-2kg/h</t>
  </si>
  <si>
    <t>2 Jesko C2212 Q-2 kg/h</t>
  </si>
  <si>
    <t>ЧР ІІ- под. 350/2000 m3</t>
  </si>
  <si>
    <t xml:space="preserve">ЧР ІІ- под. 350/2000 </t>
  </si>
  <si>
    <t>х.м3/мес</t>
  </si>
  <si>
    <t>Необх.</t>
  </si>
  <si>
    <t>дезинф.</t>
  </si>
  <si>
    <t>литра</t>
  </si>
  <si>
    <t>Обем на</t>
  </si>
  <si>
    <t>съдовете</t>
  </si>
  <si>
    <t>кг.</t>
  </si>
  <si>
    <t>хлор газ</t>
  </si>
  <si>
    <t>Подадена вода</t>
  </si>
  <si>
    <t>литри</t>
  </si>
  <si>
    <t xml:space="preserve">Необходим </t>
  </si>
  <si>
    <t>м3</t>
  </si>
  <si>
    <t xml:space="preserve">Таблица за дозиране на дезинфектин в зависимост от подадената вода от ПС за 24 часа </t>
  </si>
  <si>
    <t>Дезинфектина е 12 %, производство на Ф Б-Контакт ООД гр.Бяла с концентрация 120 гр/л.</t>
  </si>
  <si>
    <t>Qd = Qw*9/(24*3.6*12) , където:</t>
  </si>
  <si>
    <t>Qd - необходимото количество дезинфектин в литри;</t>
  </si>
  <si>
    <t>дезинфектин Qd</t>
  </si>
  <si>
    <t>за 24 часа Qw</t>
  </si>
  <si>
    <t>9 - тегловен коефициент за превръщане на дезинфектина в литри;</t>
  </si>
  <si>
    <t>24 - часовете за едно денонощие;</t>
  </si>
  <si>
    <t>1/1.1 = 0.9</t>
  </si>
  <si>
    <t>Qw - подаденото водно количество за 24 часа в м3;</t>
  </si>
  <si>
    <t>3.6 - превръщане от  м3/ч в л/с;</t>
  </si>
  <si>
    <t>ПА работи (500/950)*24 = 12.6 часа</t>
  </si>
  <si>
    <t>От таблицата виждаме,че е необходимо да подадем 4.4 литра дезинфектин за 12.6 часа</t>
  </si>
  <si>
    <t>работа на дозаторната помпа.</t>
  </si>
  <si>
    <t>Дозаторната помпа работи паралелно с водната помпа.</t>
  </si>
  <si>
    <t>Следователно дебита на дозаторната помпа трябва да  4.4/12.6 = 0.345 л/час = 5.8 грама/минута.</t>
  </si>
  <si>
    <t>Този дебит трябва да се постигне при работното налягане на изхода на дозаторната помпа.</t>
  </si>
  <si>
    <t>При променливо налягане е необходимо да се монтира клапа за поддържане на налягането,</t>
  </si>
  <si>
    <t>за да не се изменя дозировката във времето.</t>
  </si>
  <si>
    <t>Правилното регулиране се постига чрез вземане на няколко проби и донастройка на дозировката.</t>
  </si>
  <si>
    <t xml:space="preserve">12 - % съдържание на натриевия хипохлорит </t>
  </si>
  <si>
    <t>Дозиране на хлор газ</t>
  </si>
  <si>
    <t>0.6 мгр/л = 0.6 гр/м3 = 0.6 кг/1000 м3</t>
  </si>
  <si>
    <t>Хлораторният апарат работи паралелно с водната помпа.</t>
  </si>
  <si>
    <t>При концентрация 0.6 мгр/л е необходимо да подадем 0.3 кг = 300 гр. хлор газ за 12.6 часа</t>
  </si>
  <si>
    <t xml:space="preserve">Следователно дебита на хлоратора трябва да  300/12.6 = 24 грама/час </t>
  </si>
  <si>
    <t>Дозиране на дезинфектин</t>
  </si>
  <si>
    <r>
      <t>Пример</t>
    </r>
    <r>
      <rPr>
        <sz val="10"/>
        <rFont val="Arial"/>
        <charset val="204"/>
      </rPr>
      <t>:ПС подава за 24 часа 500 м3 вода;ПА е 11 л/с или 11*3.6*24= 950 m3/ден</t>
    </r>
  </si>
  <si>
    <t>кг</t>
  </si>
  <si>
    <t xml:space="preserve">Под. вода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</si>
</sst>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0.0"/>
  </numFmts>
  <fonts count="10" x14ac:knownFonts="1">
    <font>
      <sz val="10"/>
      <name val="Arial"/>
      <charset val="204"/>
    </font>
    <font>
      <sz val="10"/>
      <name val="Arial"/>
      <charset val="204"/>
    </font>
    <font>
      <sz val="14"/>
      <name val="Arial"/>
      <charset val="204"/>
    </font>
    <font>
      <sz val="18"/>
      <name val="Arial"/>
      <charset val="204"/>
    </font>
    <font>
      <b/>
      <sz val="14"/>
      <name val="Arial"/>
      <charset val="204"/>
    </font>
    <font>
      <sz val="12"/>
      <name val="Arial"/>
      <charset val="204"/>
    </font>
    <font>
      <sz val="16"/>
      <name val="Arial"/>
      <charset val="204"/>
    </font>
    <font>
      <b/>
      <sz val="12"/>
      <name val="Arial"/>
      <family val="2"/>
      <charset val="204"/>
    </font>
    <font>
      <sz val="8"/>
      <name val="Arial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84" fontId="5" fillId="0" borderId="0" xfId="0" applyNumberFormat="1" applyFont="1" applyAlignment="1">
      <alignment horizontal="center"/>
    </xf>
    <xf numFmtId="184" fontId="5" fillId="0" borderId="0" xfId="0" applyNumberFormat="1" applyFont="1"/>
    <xf numFmtId="0" fontId="7" fillId="0" borderId="0" xfId="0" applyFont="1"/>
    <xf numFmtId="0" fontId="9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1" xfId="0" applyFont="1" applyBorder="1"/>
    <xf numFmtId="0" fontId="2" fillId="0" borderId="12" xfId="0" applyFont="1" applyBorder="1" applyAlignment="1">
      <alignment horizontal="center"/>
    </xf>
    <xf numFmtId="0" fontId="5" fillId="0" borderId="13" xfId="0" applyFont="1" applyBorder="1"/>
    <xf numFmtId="0" fontId="2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5" fillId="0" borderId="2" xfId="0" applyFont="1" applyBorder="1" applyAlignment="1">
      <alignment horizontal="center"/>
    </xf>
    <xf numFmtId="0" fontId="5" fillId="0" borderId="2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3782977311568"/>
          <c:y val="7.0796664122027453E-2"/>
          <c:w val="0.85897615137585004"/>
          <c:h val="0.73451539026603485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[1]Sheet1!$A$7:$A$51</c:f>
              <c:numCache>
                <c:formatCode>General</c:formatCode>
                <c:ptCount val="45"/>
                <c:pt idx="0">
                  <c:v>0.60763888888888873</c:v>
                </c:pt>
                <c:pt idx="1">
                  <c:v>0.7378472222222221</c:v>
                </c:pt>
                <c:pt idx="2">
                  <c:v>0.86805555555555536</c:v>
                </c:pt>
                <c:pt idx="3">
                  <c:v>0.99826388888888873</c:v>
                </c:pt>
                <c:pt idx="4">
                  <c:v>1.1284722222222221</c:v>
                </c:pt>
                <c:pt idx="5">
                  <c:v>1.2586805555555554</c:v>
                </c:pt>
                <c:pt idx="6">
                  <c:v>1.3888888888888886</c:v>
                </c:pt>
                <c:pt idx="7">
                  <c:v>1.5190972222222219</c:v>
                </c:pt>
                <c:pt idx="8">
                  <c:v>1.6493055555555554</c:v>
                </c:pt>
                <c:pt idx="9">
                  <c:v>1.7795138888888886</c:v>
                </c:pt>
                <c:pt idx="10">
                  <c:v>1.9097222222222219</c:v>
                </c:pt>
                <c:pt idx="11">
                  <c:v>2.0399305555555554</c:v>
                </c:pt>
                <c:pt idx="12">
                  <c:v>2.1701388888888884</c:v>
                </c:pt>
                <c:pt idx="13">
                  <c:v>2.3003472222222219</c:v>
                </c:pt>
                <c:pt idx="14">
                  <c:v>2.4305555555555549</c:v>
                </c:pt>
                <c:pt idx="15">
                  <c:v>2.5607638888888884</c:v>
                </c:pt>
                <c:pt idx="16">
                  <c:v>2.6909722222222219</c:v>
                </c:pt>
                <c:pt idx="17">
                  <c:v>2.8211805555555549</c:v>
                </c:pt>
                <c:pt idx="18">
                  <c:v>2.9513888888888884</c:v>
                </c:pt>
                <c:pt idx="19">
                  <c:v>3.0815972222222219</c:v>
                </c:pt>
                <c:pt idx="20">
                  <c:v>3.2118055555555549</c:v>
                </c:pt>
                <c:pt idx="21">
                  <c:v>3.3420138888888884</c:v>
                </c:pt>
                <c:pt idx="22">
                  <c:v>3.4722222222222214</c:v>
                </c:pt>
                <c:pt idx="23">
                  <c:v>3.6024305555555549</c:v>
                </c:pt>
                <c:pt idx="24">
                  <c:v>3.7326388888888884</c:v>
                </c:pt>
                <c:pt idx="25">
                  <c:v>3.8628472222222214</c:v>
                </c:pt>
                <c:pt idx="26">
                  <c:v>3.9930555555555549</c:v>
                </c:pt>
                <c:pt idx="27">
                  <c:v>4.1232638888888884</c:v>
                </c:pt>
                <c:pt idx="28">
                  <c:v>4.2534722222222214</c:v>
                </c:pt>
                <c:pt idx="29">
                  <c:v>4.3836805555555545</c:v>
                </c:pt>
                <c:pt idx="30">
                  <c:v>4.5138888888888884</c:v>
                </c:pt>
                <c:pt idx="31">
                  <c:v>4.6440972222222214</c:v>
                </c:pt>
                <c:pt idx="32">
                  <c:v>4.7743055555555545</c:v>
                </c:pt>
                <c:pt idx="33">
                  <c:v>4.9045138888888884</c:v>
                </c:pt>
                <c:pt idx="34">
                  <c:v>5.0347222222222214</c:v>
                </c:pt>
                <c:pt idx="35">
                  <c:v>5.1649305555555545</c:v>
                </c:pt>
                <c:pt idx="36">
                  <c:v>5.2951388888888884</c:v>
                </c:pt>
                <c:pt idx="37">
                  <c:v>5.4253472222222214</c:v>
                </c:pt>
                <c:pt idx="38">
                  <c:v>5.5555555555555545</c:v>
                </c:pt>
                <c:pt idx="39">
                  <c:v>5.6857638888888875</c:v>
                </c:pt>
                <c:pt idx="40">
                  <c:v>5.8159722222222214</c:v>
                </c:pt>
                <c:pt idx="41">
                  <c:v>5.9461805555555545</c:v>
                </c:pt>
                <c:pt idx="42">
                  <c:v>6.0763888888888875</c:v>
                </c:pt>
                <c:pt idx="43">
                  <c:v>6.2065972222222214</c:v>
                </c:pt>
                <c:pt idx="44">
                  <c:v>6.3368055555555545</c:v>
                </c:pt>
              </c:numCache>
            </c:numRef>
          </c:xVal>
          <c:yVal>
            <c:numRef>
              <c:f>[1]Sheet1!$B$7:$B$51</c:f>
              <c:numCache>
                <c:formatCode>General</c:formatCode>
                <c:ptCount val="45"/>
                <c:pt idx="0">
                  <c:v>70</c:v>
                </c:pt>
                <c:pt idx="1">
                  <c:v>85</c:v>
                </c:pt>
                <c:pt idx="2">
                  <c:v>100</c:v>
                </c:pt>
                <c:pt idx="3">
                  <c:v>115</c:v>
                </c:pt>
                <c:pt idx="4">
                  <c:v>130</c:v>
                </c:pt>
                <c:pt idx="5">
                  <c:v>145</c:v>
                </c:pt>
                <c:pt idx="6">
                  <c:v>160</c:v>
                </c:pt>
                <c:pt idx="7">
                  <c:v>175</c:v>
                </c:pt>
                <c:pt idx="8">
                  <c:v>190</c:v>
                </c:pt>
                <c:pt idx="9">
                  <c:v>205</c:v>
                </c:pt>
                <c:pt idx="10">
                  <c:v>220</c:v>
                </c:pt>
                <c:pt idx="11">
                  <c:v>235</c:v>
                </c:pt>
                <c:pt idx="12">
                  <c:v>250</c:v>
                </c:pt>
                <c:pt idx="13">
                  <c:v>265</c:v>
                </c:pt>
                <c:pt idx="14">
                  <c:v>280</c:v>
                </c:pt>
                <c:pt idx="15">
                  <c:v>295</c:v>
                </c:pt>
                <c:pt idx="16">
                  <c:v>310</c:v>
                </c:pt>
                <c:pt idx="17">
                  <c:v>325</c:v>
                </c:pt>
                <c:pt idx="18">
                  <c:v>340</c:v>
                </c:pt>
                <c:pt idx="19">
                  <c:v>355</c:v>
                </c:pt>
                <c:pt idx="20">
                  <c:v>370</c:v>
                </c:pt>
                <c:pt idx="21">
                  <c:v>385</c:v>
                </c:pt>
                <c:pt idx="22">
                  <c:v>400</c:v>
                </c:pt>
                <c:pt idx="23">
                  <c:v>415</c:v>
                </c:pt>
                <c:pt idx="24">
                  <c:v>430</c:v>
                </c:pt>
                <c:pt idx="25">
                  <c:v>445</c:v>
                </c:pt>
                <c:pt idx="26">
                  <c:v>460</c:v>
                </c:pt>
                <c:pt idx="27">
                  <c:v>475</c:v>
                </c:pt>
                <c:pt idx="28">
                  <c:v>490</c:v>
                </c:pt>
                <c:pt idx="29">
                  <c:v>505</c:v>
                </c:pt>
                <c:pt idx="30">
                  <c:v>520</c:v>
                </c:pt>
                <c:pt idx="31">
                  <c:v>535</c:v>
                </c:pt>
                <c:pt idx="32">
                  <c:v>550</c:v>
                </c:pt>
                <c:pt idx="33">
                  <c:v>565</c:v>
                </c:pt>
                <c:pt idx="34">
                  <c:v>580</c:v>
                </c:pt>
                <c:pt idx="35">
                  <c:v>595</c:v>
                </c:pt>
                <c:pt idx="36">
                  <c:v>610</c:v>
                </c:pt>
                <c:pt idx="37">
                  <c:v>625</c:v>
                </c:pt>
                <c:pt idx="38">
                  <c:v>640</c:v>
                </c:pt>
                <c:pt idx="39">
                  <c:v>655</c:v>
                </c:pt>
                <c:pt idx="40">
                  <c:v>670</c:v>
                </c:pt>
                <c:pt idx="41">
                  <c:v>685</c:v>
                </c:pt>
                <c:pt idx="42">
                  <c:v>700</c:v>
                </c:pt>
                <c:pt idx="43">
                  <c:v>715</c:v>
                </c:pt>
                <c:pt idx="44">
                  <c:v>730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68-44CB-8D92-D4BE142D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647999"/>
        <c:axId val="1"/>
      </c:scatterChart>
      <c:valAx>
        <c:axId val="2099647999"/>
        <c:scaling>
          <c:orientation val="minMax"/>
          <c:max val="8.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дезинфектин,литри</a:t>
                </a:r>
              </a:p>
            </c:rich>
          </c:tx>
          <c:layout>
            <c:manualLayout>
              <c:xMode val="edge"/>
              <c:yMode val="edge"/>
              <c:x val="0.39316329048612508"/>
              <c:y val="0.896757639808298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7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подадена вода,м3</a:t>
                </a:r>
              </a:p>
            </c:rich>
          </c:tx>
          <c:layout>
            <c:manualLayout>
              <c:xMode val="edge"/>
              <c:yMode val="edge"/>
              <c:x val="1.0683760683760684E-2"/>
              <c:y val="0.253687935025820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099647999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24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6</xdr:row>
      <xdr:rowOff>38100</xdr:rowOff>
    </xdr:from>
    <xdr:to>
      <xdr:col>9</xdr:col>
      <xdr:colOff>533400</xdr:colOff>
      <xdr:row>23</xdr:row>
      <xdr:rowOff>28575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umen%20Yordanov/Local%20Settings/Temporary%20Internet%20Files/Content.IE5/5SMK3TNA/doz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</sheetNames>
    <sheetDataSet>
      <sheetData sheetId="0" refreshError="1"/>
      <sheetData sheetId="1">
        <row r="7">
          <cell r="A7">
            <v>0.60763888888888873</v>
          </cell>
          <cell r="B7">
            <v>70</v>
          </cell>
        </row>
        <row r="8">
          <cell r="A8">
            <v>0.7378472222222221</v>
          </cell>
          <cell r="B8">
            <v>85</v>
          </cell>
        </row>
        <row r="9">
          <cell r="A9">
            <v>0.86805555555555536</v>
          </cell>
          <cell r="B9">
            <v>100</v>
          </cell>
        </row>
        <row r="10">
          <cell r="A10">
            <v>0.99826388888888873</v>
          </cell>
          <cell r="B10">
            <v>115</v>
          </cell>
        </row>
        <row r="11">
          <cell r="A11">
            <v>1.1284722222222221</v>
          </cell>
          <cell r="B11">
            <v>130</v>
          </cell>
        </row>
        <row r="12">
          <cell r="A12">
            <v>1.2586805555555554</v>
          </cell>
          <cell r="B12">
            <v>145</v>
          </cell>
        </row>
        <row r="13">
          <cell r="A13">
            <v>1.3888888888888886</v>
          </cell>
          <cell r="B13">
            <v>160</v>
          </cell>
        </row>
        <row r="14">
          <cell r="A14">
            <v>1.5190972222222219</v>
          </cell>
          <cell r="B14">
            <v>175</v>
          </cell>
        </row>
        <row r="15">
          <cell r="A15">
            <v>1.6493055555555554</v>
          </cell>
          <cell r="B15">
            <v>190</v>
          </cell>
        </row>
        <row r="16">
          <cell r="A16">
            <v>1.7795138888888886</v>
          </cell>
          <cell r="B16">
            <v>205</v>
          </cell>
        </row>
        <row r="17">
          <cell r="A17">
            <v>1.9097222222222219</v>
          </cell>
          <cell r="B17">
            <v>220</v>
          </cell>
        </row>
        <row r="18">
          <cell r="A18">
            <v>2.0399305555555554</v>
          </cell>
          <cell r="B18">
            <v>235</v>
          </cell>
        </row>
        <row r="19">
          <cell r="A19">
            <v>2.1701388888888884</v>
          </cell>
          <cell r="B19">
            <v>250</v>
          </cell>
        </row>
        <row r="20">
          <cell r="A20">
            <v>2.3003472222222219</v>
          </cell>
          <cell r="B20">
            <v>265</v>
          </cell>
        </row>
        <row r="21">
          <cell r="A21">
            <v>2.4305555555555549</v>
          </cell>
          <cell r="B21">
            <v>280</v>
          </cell>
        </row>
        <row r="22">
          <cell r="A22">
            <v>2.5607638888888884</v>
          </cell>
          <cell r="B22">
            <v>295</v>
          </cell>
        </row>
        <row r="23">
          <cell r="A23">
            <v>2.6909722222222219</v>
          </cell>
          <cell r="B23">
            <v>310</v>
          </cell>
        </row>
        <row r="24">
          <cell r="A24">
            <v>2.8211805555555549</v>
          </cell>
          <cell r="B24">
            <v>325</v>
          </cell>
        </row>
        <row r="25">
          <cell r="A25">
            <v>2.9513888888888884</v>
          </cell>
          <cell r="B25">
            <v>340</v>
          </cell>
        </row>
        <row r="26">
          <cell r="A26">
            <v>3.0815972222222219</v>
          </cell>
          <cell r="B26">
            <v>355</v>
          </cell>
        </row>
        <row r="27">
          <cell r="A27">
            <v>3.2118055555555549</v>
          </cell>
          <cell r="B27">
            <v>370</v>
          </cell>
        </row>
        <row r="28">
          <cell r="A28">
            <v>3.3420138888888884</v>
          </cell>
          <cell r="B28">
            <v>385</v>
          </cell>
        </row>
        <row r="29">
          <cell r="A29">
            <v>3.4722222222222214</v>
          </cell>
          <cell r="B29">
            <v>400</v>
          </cell>
        </row>
        <row r="30">
          <cell r="A30">
            <v>3.6024305555555549</v>
          </cell>
          <cell r="B30">
            <v>415</v>
          </cell>
        </row>
        <row r="31">
          <cell r="A31">
            <v>3.7326388888888884</v>
          </cell>
          <cell r="B31">
            <v>430</v>
          </cell>
        </row>
        <row r="32">
          <cell r="A32">
            <v>3.8628472222222214</v>
          </cell>
          <cell r="B32">
            <v>445</v>
          </cell>
        </row>
        <row r="33">
          <cell r="A33">
            <v>3.9930555555555549</v>
          </cell>
          <cell r="B33">
            <v>460</v>
          </cell>
        </row>
        <row r="34">
          <cell r="A34">
            <v>4.1232638888888884</v>
          </cell>
          <cell r="B34">
            <v>475</v>
          </cell>
        </row>
        <row r="35">
          <cell r="A35">
            <v>4.2534722222222214</v>
          </cell>
          <cell r="B35">
            <v>490</v>
          </cell>
        </row>
        <row r="36">
          <cell r="A36">
            <v>4.3836805555555545</v>
          </cell>
          <cell r="B36">
            <v>505</v>
          </cell>
        </row>
        <row r="37">
          <cell r="A37">
            <v>4.5138888888888884</v>
          </cell>
          <cell r="B37">
            <v>520</v>
          </cell>
        </row>
        <row r="38">
          <cell r="A38">
            <v>4.6440972222222214</v>
          </cell>
          <cell r="B38">
            <v>535</v>
          </cell>
        </row>
        <row r="39">
          <cell r="A39">
            <v>4.7743055555555545</v>
          </cell>
          <cell r="B39">
            <v>550</v>
          </cell>
        </row>
        <row r="40">
          <cell r="A40">
            <v>4.9045138888888884</v>
          </cell>
          <cell r="B40">
            <v>565</v>
          </cell>
        </row>
        <row r="41">
          <cell r="A41">
            <v>5.0347222222222214</v>
          </cell>
          <cell r="B41">
            <v>580</v>
          </cell>
        </row>
        <row r="42">
          <cell r="A42">
            <v>5.1649305555555545</v>
          </cell>
          <cell r="B42">
            <v>595</v>
          </cell>
        </row>
        <row r="43">
          <cell r="A43">
            <v>5.2951388888888884</v>
          </cell>
          <cell r="B43">
            <v>610</v>
          </cell>
        </row>
        <row r="44">
          <cell r="A44">
            <v>5.4253472222222214</v>
          </cell>
          <cell r="B44">
            <v>625</v>
          </cell>
        </row>
        <row r="45">
          <cell r="A45">
            <v>5.5555555555555545</v>
          </cell>
          <cell r="B45">
            <v>640</v>
          </cell>
        </row>
        <row r="46">
          <cell r="A46">
            <v>5.6857638888888875</v>
          </cell>
          <cell r="B46">
            <v>655</v>
          </cell>
        </row>
        <row r="47">
          <cell r="A47">
            <v>5.8159722222222214</v>
          </cell>
          <cell r="B47">
            <v>670</v>
          </cell>
        </row>
        <row r="48">
          <cell r="A48">
            <v>5.9461805555555545</v>
          </cell>
          <cell r="B48">
            <v>685</v>
          </cell>
        </row>
        <row r="49">
          <cell r="A49">
            <v>6.0763888888888875</v>
          </cell>
          <cell r="B49">
            <v>700</v>
          </cell>
        </row>
        <row r="50">
          <cell r="A50">
            <v>6.2065972222222214</v>
          </cell>
          <cell r="B50">
            <v>715</v>
          </cell>
        </row>
        <row r="51">
          <cell r="A51">
            <v>6.3368055555555545</v>
          </cell>
          <cell r="B51">
            <v>730</v>
          </cell>
        </row>
      </sheetData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H47" sqref="H47"/>
    </sheetView>
  </sheetViews>
  <sheetFormatPr defaultRowHeight="12.75" x14ac:dyDescent="0.2"/>
  <sheetData>
    <row r="1" spans="1:12" ht="15" x14ac:dyDescent="0.2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x14ac:dyDescent="0.2">
      <c r="A2" s="6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5" x14ac:dyDescent="0.2">
      <c r="A4" s="17" t="s">
        <v>25</v>
      </c>
      <c r="B4" s="18" t="s">
        <v>23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5" x14ac:dyDescent="0.2">
      <c r="A5" s="17" t="s">
        <v>31</v>
      </c>
      <c r="B5" s="18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" x14ac:dyDescent="0.2">
      <c r="A6" s="19" t="s">
        <v>24</v>
      </c>
      <c r="B6" s="19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x14ac:dyDescent="0.2">
      <c r="A7" s="20">
        <f>B7*9/(24*3.6*12)</f>
        <v>0.60763888888888873</v>
      </c>
      <c r="B7" s="19">
        <v>70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5" x14ac:dyDescent="0.2">
      <c r="A8" s="20">
        <f t="shared" ref="A8:A51" si="0">B8*9/(24*3.6*12)</f>
        <v>0.7378472222222221</v>
      </c>
      <c r="B8" s="19">
        <f>B7+15</f>
        <v>85</v>
      </c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5" x14ac:dyDescent="0.2">
      <c r="A9" s="20">
        <f t="shared" si="0"/>
        <v>0.86805555555555536</v>
      </c>
      <c r="B9" s="19">
        <f t="shared" ref="B9:B51" si="1">B8+15</f>
        <v>100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" x14ac:dyDescent="0.2">
      <c r="A10" s="20">
        <f t="shared" si="0"/>
        <v>0.99826388888888873</v>
      </c>
      <c r="B10" s="19">
        <v>115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5" x14ac:dyDescent="0.2">
      <c r="A11" s="20">
        <f t="shared" si="0"/>
        <v>1.1284722222222221</v>
      </c>
      <c r="B11" s="19">
        <f t="shared" si="1"/>
        <v>130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5" x14ac:dyDescent="0.2">
      <c r="A12" s="20">
        <f t="shared" si="0"/>
        <v>1.2586805555555554</v>
      </c>
      <c r="B12" s="19">
        <f t="shared" si="1"/>
        <v>145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5" x14ac:dyDescent="0.2">
      <c r="A13" s="20">
        <f t="shared" si="0"/>
        <v>1.3888888888888886</v>
      </c>
      <c r="B13" s="19">
        <f t="shared" si="1"/>
        <v>160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15" x14ac:dyDescent="0.2">
      <c r="A14" s="20">
        <f t="shared" si="0"/>
        <v>1.5190972222222219</v>
      </c>
      <c r="B14" s="19">
        <f t="shared" si="1"/>
        <v>175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5" x14ac:dyDescent="0.2">
      <c r="A15" s="20">
        <f t="shared" si="0"/>
        <v>1.6493055555555554</v>
      </c>
      <c r="B15" s="19">
        <f t="shared" si="1"/>
        <v>190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5" x14ac:dyDescent="0.2">
      <c r="A16" s="20">
        <f t="shared" si="0"/>
        <v>1.7795138888888886</v>
      </c>
      <c r="B16" s="19">
        <f t="shared" si="1"/>
        <v>205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5" x14ac:dyDescent="0.2">
      <c r="A17" s="20">
        <f t="shared" si="0"/>
        <v>1.9097222222222219</v>
      </c>
      <c r="B17" s="19">
        <f t="shared" si="1"/>
        <v>220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" x14ac:dyDescent="0.2">
      <c r="A18" s="20">
        <f t="shared" si="0"/>
        <v>2.0399305555555554</v>
      </c>
      <c r="B18" s="19">
        <f t="shared" si="1"/>
        <v>235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5" x14ac:dyDescent="0.2">
      <c r="A19" s="20">
        <f t="shared" si="0"/>
        <v>2.1701388888888884</v>
      </c>
      <c r="B19" s="19">
        <f t="shared" si="1"/>
        <v>250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5" x14ac:dyDescent="0.2">
      <c r="A20" s="20">
        <f t="shared" si="0"/>
        <v>2.3003472222222219</v>
      </c>
      <c r="B20" s="19">
        <f t="shared" si="1"/>
        <v>265</v>
      </c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" x14ac:dyDescent="0.2">
      <c r="A21" s="20">
        <f t="shared" si="0"/>
        <v>2.4305555555555549</v>
      </c>
      <c r="B21" s="19">
        <f t="shared" si="1"/>
        <v>280</v>
      </c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" x14ac:dyDescent="0.2">
      <c r="A22" s="20">
        <f t="shared" si="0"/>
        <v>2.5607638888888884</v>
      </c>
      <c r="B22" s="19">
        <f t="shared" si="1"/>
        <v>295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" x14ac:dyDescent="0.2">
      <c r="A23" s="20">
        <f t="shared" si="0"/>
        <v>2.6909722222222219</v>
      </c>
      <c r="B23" s="19">
        <f t="shared" si="1"/>
        <v>310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" x14ac:dyDescent="0.2">
      <c r="A24" s="20">
        <f t="shared" si="0"/>
        <v>2.8211805555555549</v>
      </c>
      <c r="B24" s="19">
        <f t="shared" si="1"/>
        <v>325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" x14ac:dyDescent="0.2">
      <c r="A25" s="20">
        <f t="shared" si="0"/>
        <v>2.9513888888888884</v>
      </c>
      <c r="B25" s="19">
        <f t="shared" si="1"/>
        <v>340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x14ac:dyDescent="0.25">
      <c r="A26" s="20">
        <f t="shared" si="0"/>
        <v>3.0815972222222219</v>
      </c>
      <c r="B26" s="19">
        <f t="shared" si="1"/>
        <v>355</v>
      </c>
      <c r="C26" s="22" t="s">
        <v>53</v>
      </c>
      <c r="D26" s="6"/>
      <c r="E26" s="6"/>
      <c r="F26" s="6"/>
      <c r="G26" s="6"/>
      <c r="H26" s="6"/>
      <c r="I26" s="6"/>
      <c r="J26" s="6"/>
      <c r="K26" s="6"/>
      <c r="L26" s="6"/>
    </row>
    <row r="27" spans="1:12" ht="15" x14ac:dyDescent="0.2">
      <c r="A27" s="20">
        <f t="shared" si="0"/>
        <v>3.2118055555555549</v>
      </c>
      <c r="B27" s="19">
        <f t="shared" si="1"/>
        <v>370</v>
      </c>
      <c r="C27" s="17" t="s">
        <v>29</v>
      </c>
      <c r="D27" s="17"/>
      <c r="E27" s="17"/>
      <c r="F27" s="17"/>
      <c r="G27" s="17"/>
      <c r="H27" s="17"/>
      <c r="I27" s="17"/>
      <c r="J27" s="17"/>
      <c r="K27" s="6"/>
      <c r="L27" s="6"/>
    </row>
    <row r="28" spans="1:12" ht="15" x14ac:dyDescent="0.2">
      <c r="A28" s="20">
        <f t="shared" si="0"/>
        <v>3.3420138888888884</v>
      </c>
      <c r="B28" s="19">
        <f t="shared" si="1"/>
        <v>385</v>
      </c>
      <c r="C28" s="17"/>
      <c r="D28" s="17"/>
      <c r="E28" s="17"/>
      <c r="F28" s="17"/>
      <c r="G28" s="17"/>
      <c r="H28" s="17"/>
      <c r="I28" s="17"/>
      <c r="J28" s="17"/>
      <c r="K28" s="6"/>
      <c r="L28" s="6"/>
    </row>
    <row r="29" spans="1:12" ht="15" x14ac:dyDescent="0.2">
      <c r="A29" s="20">
        <f t="shared" si="0"/>
        <v>3.4722222222222214</v>
      </c>
      <c r="B29" s="19">
        <f t="shared" si="1"/>
        <v>400</v>
      </c>
      <c r="C29" s="17" t="s">
        <v>30</v>
      </c>
      <c r="D29" s="17"/>
      <c r="E29" s="17"/>
      <c r="F29" s="17"/>
      <c r="G29" s="17"/>
      <c r="H29" s="17"/>
      <c r="I29" s="17"/>
      <c r="J29" s="17"/>
      <c r="K29" s="6"/>
      <c r="L29" s="6"/>
    </row>
    <row r="30" spans="1:12" ht="15" x14ac:dyDescent="0.2">
      <c r="A30" s="20">
        <f t="shared" si="0"/>
        <v>3.6024305555555549</v>
      </c>
      <c r="B30" s="19">
        <f t="shared" si="1"/>
        <v>415</v>
      </c>
      <c r="C30" s="17" t="s">
        <v>36</v>
      </c>
      <c r="D30" s="17"/>
      <c r="E30" s="17"/>
      <c r="F30" s="17"/>
      <c r="G30" s="17"/>
      <c r="H30" s="17"/>
      <c r="I30" s="17"/>
      <c r="J30" s="17"/>
      <c r="K30" s="6"/>
      <c r="L30" s="6"/>
    </row>
    <row r="31" spans="1:12" ht="15" x14ac:dyDescent="0.2">
      <c r="A31" s="20">
        <f t="shared" si="0"/>
        <v>3.7326388888888884</v>
      </c>
      <c r="B31" s="19">
        <f t="shared" si="1"/>
        <v>430</v>
      </c>
      <c r="C31" s="17" t="s">
        <v>33</v>
      </c>
      <c r="D31" s="17"/>
      <c r="E31" s="17"/>
      <c r="F31" s="17"/>
      <c r="G31" s="17"/>
      <c r="H31" s="17"/>
      <c r="I31" s="17"/>
      <c r="J31" s="17" t="s">
        <v>35</v>
      </c>
      <c r="K31" s="6"/>
      <c r="L31" s="6"/>
    </row>
    <row r="32" spans="1:12" ht="15" x14ac:dyDescent="0.2">
      <c r="A32" s="20">
        <f t="shared" si="0"/>
        <v>3.8628472222222214</v>
      </c>
      <c r="B32" s="19">
        <f t="shared" si="1"/>
        <v>445</v>
      </c>
      <c r="C32" s="17" t="s">
        <v>34</v>
      </c>
      <c r="D32" s="17"/>
      <c r="E32" s="17"/>
      <c r="F32" s="17"/>
      <c r="G32" s="17"/>
      <c r="H32" s="17"/>
      <c r="I32" s="17"/>
      <c r="J32" s="17"/>
      <c r="K32" s="6"/>
      <c r="L32" s="6"/>
    </row>
    <row r="33" spans="1:12" ht="15" x14ac:dyDescent="0.2">
      <c r="A33" s="20">
        <f t="shared" si="0"/>
        <v>3.9930555555555549</v>
      </c>
      <c r="B33" s="19">
        <f t="shared" si="1"/>
        <v>460</v>
      </c>
      <c r="C33" s="17" t="s">
        <v>37</v>
      </c>
      <c r="D33" s="17"/>
      <c r="E33" s="17"/>
      <c r="F33" s="17"/>
      <c r="G33" s="17"/>
      <c r="H33" s="17"/>
      <c r="I33" s="17"/>
      <c r="J33" s="17"/>
      <c r="K33" s="6"/>
      <c r="L33" s="6"/>
    </row>
    <row r="34" spans="1:12" ht="15" x14ac:dyDescent="0.2">
      <c r="A34" s="20">
        <f t="shared" si="0"/>
        <v>4.1232638888888884</v>
      </c>
      <c r="B34" s="19">
        <f t="shared" si="1"/>
        <v>475</v>
      </c>
      <c r="C34" s="17" t="s">
        <v>47</v>
      </c>
      <c r="D34" s="17"/>
      <c r="E34" s="17"/>
      <c r="F34" s="17"/>
      <c r="G34" s="17"/>
      <c r="H34" s="17"/>
      <c r="I34" s="17"/>
      <c r="J34" s="17"/>
      <c r="K34" s="6"/>
      <c r="L34" s="6"/>
    </row>
    <row r="35" spans="1:12" ht="15" x14ac:dyDescent="0.2">
      <c r="A35" s="20">
        <f t="shared" si="0"/>
        <v>4.2534722222222214</v>
      </c>
      <c r="B35" s="19">
        <f t="shared" si="1"/>
        <v>490</v>
      </c>
      <c r="C35" s="17"/>
      <c r="D35" s="17"/>
      <c r="E35" s="17"/>
      <c r="F35" s="17"/>
      <c r="G35" s="17"/>
      <c r="H35" s="17"/>
      <c r="I35" s="17"/>
      <c r="J35" s="17"/>
      <c r="K35" s="6"/>
      <c r="L35" s="6"/>
    </row>
    <row r="36" spans="1:12" ht="15" x14ac:dyDescent="0.2">
      <c r="A36" s="20">
        <f t="shared" si="0"/>
        <v>4.3836805555555545</v>
      </c>
      <c r="B36" s="19">
        <f t="shared" si="1"/>
        <v>505</v>
      </c>
      <c r="C36" s="23" t="s">
        <v>54</v>
      </c>
      <c r="D36" s="17"/>
      <c r="E36" s="17"/>
      <c r="F36" s="17"/>
      <c r="G36" s="17"/>
      <c r="H36" s="17"/>
      <c r="I36" s="17"/>
      <c r="J36" s="17"/>
      <c r="K36" s="6"/>
      <c r="L36" s="6"/>
    </row>
    <row r="37" spans="1:12" ht="15" x14ac:dyDescent="0.2">
      <c r="A37" s="20">
        <f t="shared" si="0"/>
        <v>4.5138888888888884</v>
      </c>
      <c r="B37" s="19">
        <f t="shared" si="1"/>
        <v>520</v>
      </c>
      <c r="C37" s="17" t="s">
        <v>38</v>
      </c>
      <c r="D37" s="17"/>
      <c r="E37" s="17"/>
      <c r="F37" s="17"/>
      <c r="G37" s="17"/>
      <c r="H37" s="17"/>
      <c r="I37" s="17"/>
      <c r="J37" s="17"/>
      <c r="K37" s="6"/>
      <c r="L37" s="6"/>
    </row>
    <row r="38" spans="1:12" ht="15" x14ac:dyDescent="0.2">
      <c r="A38" s="20">
        <f t="shared" si="0"/>
        <v>4.6440972222222214</v>
      </c>
      <c r="B38" s="19">
        <f t="shared" si="1"/>
        <v>535</v>
      </c>
      <c r="C38" s="17" t="s">
        <v>39</v>
      </c>
      <c r="D38" s="17"/>
      <c r="E38" s="17"/>
      <c r="F38" s="17"/>
      <c r="G38" s="17"/>
      <c r="H38" s="17"/>
      <c r="I38" s="17"/>
      <c r="J38" s="17"/>
      <c r="K38" s="6"/>
      <c r="L38" s="6"/>
    </row>
    <row r="39" spans="1:12" ht="15" x14ac:dyDescent="0.2">
      <c r="A39" s="20">
        <f t="shared" si="0"/>
        <v>4.7743055555555545</v>
      </c>
      <c r="B39" s="19">
        <f t="shared" si="1"/>
        <v>550</v>
      </c>
      <c r="C39" s="17" t="s">
        <v>40</v>
      </c>
      <c r="D39" s="17"/>
      <c r="E39" s="17"/>
      <c r="F39" s="17"/>
      <c r="G39" s="17"/>
      <c r="H39" s="17"/>
      <c r="I39" s="17"/>
      <c r="J39" s="17"/>
      <c r="K39" s="6"/>
      <c r="L39" s="6"/>
    </row>
    <row r="40" spans="1:12" ht="15" x14ac:dyDescent="0.2">
      <c r="A40" s="20">
        <f t="shared" si="0"/>
        <v>4.9045138888888884</v>
      </c>
      <c r="B40" s="19">
        <f t="shared" si="1"/>
        <v>565</v>
      </c>
      <c r="C40" s="17" t="s">
        <v>41</v>
      </c>
      <c r="D40" s="17"/>
      <c r="E40" s="17"/>
      <c r="F40" s="17"/>
      <c r="G40" s="17"/>
      <c r="H40" s="17"/>
      <c r="I40" s="17"/>
      <c r="J40" s="17"/>
      <c r="K40" s="6"/>
      <c r="L40" s="6"/>
    </row>
    <row r="41" spans="1:12" ht="15" x14ac:dyDescent="0.2">
      <c r="A41" s="20">
        <f t="shared" si="0"/>
        <v>5.0347222222222214</v>
      </c>
      <c r="B41" s="19">
        <f t="shared" si="1"/>
        <v>580</v>
      </c>
      <c r="C41" s="17" t="s">
        <v>42</v>
      </c>
      <c r="D41" s="17"/>
      <c r="E41" s="17"/>
      <c r="F41" s="17"/>
      <c r="G41" s="17"/>
      <c r="H41" s="17"/>
      <c r="I41" s="17"/>
      <c r="J41" s="17"/>
      <c r="K41" s="6"/>
      <c r="L41" s="6"/>
    </row>
    <row r="42" spans="1:12" ht="15" x14ac:dyDescent="0.2">
      <c r="A42" s="20">
        <f t="shared" si="0"/>
        <v>5.1649305555555545</v>
      </c>
      <c r="B42" s="19">
        <f t="shared" si="1"/>
        <v>595</v>
      </c>
      <c r="C42" s="17" t="s">
        <v>43</v>
      </c>
      <c r="D42" s="17"/>
      <c r="E42" s="17"/>
      <c r="F42" s="17"/>
      <c r="G42" s="17"/>
      <c r="H42" s="17"/>
      <c r="I42" s="17"/>
      <c r="J42" s="17"/>
      <c r="K42" s="6"/>
      <c r="L42" s="6"/>
    </row>
    <row r="43" spans="1:12" ht="15" x14ac:dyDescent="0.2">
      <c r="A43" s="20">
        <f t="shared" si="0"/>
        <v>5.2951388888888884</v>
      </c>
      <c r="B43" s="19">
        <f t="shared" si="1"/>
        <v>610</v>
      </c>
      <c r="C43" s="17" t="s">
        <v>44</v>
      </c>
      <c r="D43" s="17"/>
      <c r="E43" s="17"/>
      <c r="F43" s="17"/>
      <c r="G43" s="17"/>
      <c r="H43" s="17"/>
      <c r="I43" s="17"/>
      <c r="J43" s="17"/>
      <c r="K43" s="6"/>
      <c r="L43" s="6"/>
    </row>
    <row r="44" spans="1:12" ht="15" x14ac:dyDescent="0.2">
      <c r="A44" s="20">
        <f t="shared" si="0"/>
        <v>5.4253472222222214</v>
      </c>
      <c r="B44" s="19">
        <f t="shared" si="1"/>
        <v>625</v>
      </c>
      <c r="C44" s="17" t="s">
        <v>45</v>
      </c>
      <c r="D44" s="17"/>
      <c r="E44" s="17"/>
      <c r="F44" s="17"/>
      <c r="G44" s="17"/>
      <c r="H44" s="17"/>
      <c r="I44" s="17"/>
      <c r="J44" s="17"/>
      <c r="K44" s="6"/>
      <c r="L44" s="6"/>
    </row>
    <row r="45" spans="1:12" ht="15" x14ac:dyDescent="0.2">
      <c r="A45" s="20">
        <f t="shared" si="0"/>
        <v>5.5555555555555545</v>
      </c>
      <c r="B45" s="19">
        <f t="shared" si="1"/>
        <v>640</v>
      </c>
      <c r="C45" s="17" t="s">
        <v>46</v>
      </c>
      <c r="D45" s="17"/>
      <c r="E45" s="17"/>
      <c r="F45" s="17"/>
      <c r="G45" s="17"/>
      <c r="H45" s="17"/>
      <c r="I45" s="17"/>
      <c r="J45" s="17"/>
      <c r="K45" s="6"/>
      <c r="L45" s="6"/>
    </row>
    <row r="46" spans="1:12" ht="15" x14ac:dyDescent="0.2">
      <c r="A46" s="20">
        <f t="shared" si="0"/>
        <v>5.6857638888888875</v>
      </c>
      <c r="B46" s="19">
        <f t="shared" si="1"/>
        <v>655</v>
      </c>
      <c r="C46" s="17"/>
      <c r="D46" s="17"/>
      <c r="E46" s="17"/>
      <c r="F46" s="17"/>
      <c r="G46" s="17"/>
      <c r="H46" s="17"/>
      <c r="I46" s="17"/>
      <c r="J46" s="17"/>
      <c r="K46" s="6"/>
      <c r="L46" s="6"/>
    </row>
    <row r="47" spans="1:12" ht="15" x14ac:dyDescent="0.2">
      <c r="A47" s="20">
        <f t="shared" si="0"/>
        <v>5.8159722222222214</v>
      </c>
      <c r="B47" s="19">
        <f t="shared" si="1"/>
        <v>670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" x14ac:dyDescent="0.2">
      <c r="A48" s="20">
        <f t="shared" si="0"/>
        <v>5.9461805555555545</v>
      </c>
      <c r="B48" s="19">
        <f t="shared" si="1"/>
        <v>685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" x14ac:dyDescent="0.2">
      <c r="A49" s="20">
        <f t="shared" si="0"/>
        <v>6.0763888888888875</v>
      </c>
      <c r="B49" s="19">
        <f t="shared" si="1"/>
        <v>700</v>
      </c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" x14ac:dyDescent="0.2">
      <c r="A50" s="20">
        <f t="shared" si="0"/>
        <v>6.2065972222222214</v>
      </c>
      <c r="B50" s="19">
        <f t="shared" si="1"/>
        <v>715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" x14ac:dyDescent="0.2">
      <c r="A51" s="20">
        <f t="shared" si="0"/>
        <v>6.3368055555555545</v>
      </c>
      <c r="B51" s="19">
        <f t="shared" si="1"/>
        <v>730</v>
      </c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" x14ac:dyDescent="0.2">
      <c r="A52" s="20"/>
      <c r="B52" s="19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" x14ac:dyDescent="0.2">
      <c r="A53" s="20"/>
      <c r="B53" s="19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x14ac:dyDescent="0.25">
      <c r="A54" s="22" t="s">
        <v>48</v>
      </c>
      <c r="B54" s="21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" x14ac:dyDescent="0.2">
      <c r="A55" s="23" t="s">
        <v>54</v>
      </c>
      <c r="B55" s="17"/>
      <c r="C55" s="17"/>
      <c r="D55" s="17"/>
      <c r="E55" s="17"/>
      <c r="F55" s="17"/>
      <c r="G55" s="17"/>
      <c r="H55" s="17"/>
      <c r="I55" s="6"/>
      <c r="J55" s="6"/>
      <c r="K55" s="6"/>
      <c r="L55" s="6"/>
    </row>
    <row r="56" spans="1:12" ht="15" x14ac:dyDescent="0.2">
      <c r="A56" s="17" t="s">
        <v>38</v>
      </c>
      <c r="B56" s="17"/>
      <c r="C56" s="17"/>
      <c r="D56" s="17"/>
      <c r="E56" s="17"/>
      <c r="F56" s="17"/>
      <c r="G56" s="17"/>
      <c r="H56" s="17"/>
      <c r="I56" s="6"/>
      <c r="J56" s="6"/>
      <c r="K56" s="6"/>
      <c r="L56" s="6"/>
    </row>
    <row r="57" spans="1:12" ht="15" x14ac:dyDescent="0.2">
      <c r="A57" s="17" t="s">
        <v>51</v>
      </c>
      <c r="B57" s="17"/>
      <c r="C57" s="17"/>
      <c r="D57" s="17"/>
      <c r="E57" s="17"/>
      <c r="F57" s="17"/>
      <c r="G57" s="17"/>
      <c r="H57" s="17"/>
      <c r="I57" s="6"/>
      <c r="J57" s="6"/>
      <c r="K57" s="6"/>
      <c r="L57" s="6"/>
    </row>
    <row r="58" spans="1:12" ht="15" x14ac:dyDescent="0.2">
      <c r="A58" s="17" t="s">
        <v>49</v>
      </c>
      <c r="B58" s="17"/>
      <c r="C58" s="17"/>
      <c r="D58" s="17"/>
      <c r="E58" s="17"/>
      <c r="F58" s="17"/>
      <c r="G58" s="17"/>
      <c r="H58" s="17"/>
      <c r="I58" s="6"/>
      <c r="J58" s="6"/>
      <c r="K58" s="6"/>
      <c r="L58" s="6"/>
    </row>
    <row r="59" spans="1:12" ht="15" x14ac:dyDescent="0.2">
      <c r="A59" s="17" t="s">
        <v>50</v>
      </c>
      <c r="B59" s="17"/>
      <c r="C59" s="17"/>
      <c r="D59" s="17"/>
      <c r="E59" s="17"/>
      <c r="F59" s="17"/>
      <c r="G59" s="17"/>
      <c r="H59" s="17"/>
      <c r="I59" s="6"/>
      <c r="J59" s="6"/>
      <c r="K59" s="6"/>
      <c r="L59" s="6"/>
    </row>
    <row r="60" spans="1:12" ht="15" x14ac:dyDescent="0.2">
      <c r="A60" s="17" t="s">
        <v>52</v>
      </c>
      <c r="B60" s="17"/>
      <c r="C60" s="17"/>
      <c r="D60" s="17"/>
      <c r="E60" s="17"/>
      <c r="F60" s="17"/>
      <c r="G60" s="17"/>
      <c r="H60" s="17"/>
      <c r="I60" s="6"/>
      <c r="J60" s="6"/>
      <c r="K60" s="6"/>
      <c r="L60" s="6"/>
    </row>
    <row r="61" spans="1:12" ht="15" x14ac:dyDescent="0.2">
      <c r="A61" s="6"/>
      <c r="B61" s="21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" x14ac:dyDescent="0.2">
      <c r="A62" s="6"/>
      <c r="B62" s="21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" x14ac:dyDescent="0.2">
      <c r="A63" s="6"/>
      <c r="B63" s="21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" x14ac:dyDescent="0.2">
      <c r="A64" s="6"/>
      <c r="B64" s="21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" x14ac:dyDescent="0.2">
      <c r="A65" s="6"/>
      <c r="B65" s="21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</sheetData>
  <phoneticPr fontId="8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zoomScaleNormal="100" workbookViewId="0">
      <selection activeCell="A9" sqref="A9"/>
    </sheetView>
  </sheetViews>
  <sheetFormatPr defaultColWidth="22.42578125" defaultRowHeight="18" x14ac:dyDescent="0.25"/>
  <cols>
    <col min="1" max="1" width="23.28515625" style="1" customWidth="1"/>
    <col min="2" max="2" width="24.5703125" style="1" customWidth="1"/>
    <col min="3" max="3" width="26.140625" style="1" customWidth="1"/>
    <col min="4" max="4" width="21.85546875" style="1" customWidth="1"/>
    <col min="5" max="5" width="22.7109375" style="1" customWidth="1"/>
    <col min="6" max="6" width="21" style="1" customWidth="1"/>
    <col min="7" max="7" width="13.85546875" style="1" bestFit="1" customWidth="1"/>
    <col min="8" max="8" width="11.5703125" style="1" bestFit="1" customWidth="1"/>
    <col min="9" max="9" width="13.42578125" style="1" bestFit="1" customWidth="1"/>
    <col min="10" max="16384" width="22.42578125" style="1"/>
  </cols>
  <sheetData>
    <row r="1" spans="1:11" x14ac:dyDescent="0.25">
      <c r="A1" s="5" t="s">
        <v>0</v>
      </c>
    </row>
    <row r="2" spans="1:11" ht="5.25" customHeight="1" x14ac:dyDescent="0.35">
      <c r="A2" s="2"/>
    </row>
    <row r="3" spans="1:11" s="4" customFormat="1" ht="21" thickBot="1" x14ac:dyDescent="0.35">
      <c r="B3" s="4" t="s">
        <v>3</v>
      </c>
      <c r="C3" s="5" t="s">
        <v>4</v>
      </c>
      <c r="D3" s="7" t="s">
        <v>10</v>
      </c>
    </row>
    <row r="4" spans="1:11" ht="18.75" thickBot="1" x14ac:dyDescent="0.3">
      <c r="A4" s="13"/>
      <c r="B4" s="44" t="s">
        <v>8</v>
      </c>
      <c r="C4" s="45"/>
      <c r="D4" s="44" t="s">
        <v>9</v>
      </c>
      <c r="E4" s="45"/>
      <c r="F4" s="14"/>
      <c r="G4" s="24" t="s">
        <v>56</v>
      </c>
      <c r="H4" s="25" t="s">
        <v>16</v>
      </c>
      <c r="I4" s="25" t="s">
        <v>19</v>
      </c>
      <c r="J4" s="25" t="s">
        <v>16</v>
      </c>
      <c r="K4" s="31" t="s">
        <v>19</v>
      </c>
    </row>
    <row r="5" spans="1:11" ht="18.75" customHeight="1" x14ac:dyDescent="0.25">
      <c r="A5" s="46" t="s">
        <v>1</v>
      </c>
      <c r="B5" s="46" t="s">
        <v>5</v>
      </c>
      <c r="C5" s="46" t="s">
        <v>6</v>
      </c>
      <c r="D5" s="46" t="s">
        <v>7</v>
      </c>
      <c r="E5" s="46" t="s">
        <v>6</v>
      </c>
      <c r="F5" s="48" t="s">
        <v>2</v>
      </c>
      <c r="G5" s="26" t="s">
        <v>15</v>
      </c>
      <c r="H5" s="27" t="s">
        <v>17</v>
      </c>
      <c r="I5" s="27" t="s">
        <v>20</v>
      </c>
      <c r="J5" s="27" t="s">
        <v>22</v>
      </c>
      <c r="K5" s="35" t="s">
        <v>20</v>
      </c>
    </row>
    <row r="6" spans="1:11" ht="50.25" customHeight="1" thickBot="1" x14ac:dyDescent="0.3">
      <c r="A6" s="47"/>
      <c r="B6" s="47"/>
      <c r="C6" s="47"/>
      <c r="D6" s="47"/>
      <c r="E6" s="47"/>
      <c r="F6" s="49"/>
      <c r="G6" s="37"/>
      <c r="H6" s="33" t="s">
        <v>18</v>
      </c>
      <c r="I6" s="33" t="s">
        <v>18</v>
      </c>
      <c r="J6" s="38" t="s">
        <v>21</v>
      </c>
      <c r="K6" s="39" t="s">
        <v>55</v>
      </c>
    </row>
    <row r="7" spans="1:11" s="6" customFormat="1" ht="15.75" thickBot="1" x14ac:dyDescent="0.25">
      <c r="A7" s="10">
        <v>1</v>
      </c>
      <c r="B7" s="11">
        <v>2</v>
      </c>
      <c r="C7" s="11">
        <v>3</v>
      </c>
      <c r="D7" s="12">
        <v>4</v>
      </c>
      <c r="E7" s="11">
        <v>5</v>
      </c>
      <c r="F7" s="12">
        <v>6</v>
      </c>
      <c r="G7" s="15">
        <v>7</v>
      </c>
      <c r="H7" s="16">
        <v>8</v>
      </c>
      <c r="I7" s="16">
        <v>9</v>
      </c>
      <c r="J7" s="34">
        <v>10</v>
      </c>
      <c r="K7" s="43">
        <v>11</v>
      </c>
    </row>
    <row r="8" spans="1:11" s="6" customFormat="1" ht="15.75" x14ac:dyDescent="0.25">
      <c r="A8" s="40" t="s">
        <v>4</v>
      </c>
      <c r="B8" s="32" t="s">
        <v>13</v>
      </c>
      <c r="C8" s="9" t="s">
        <v>12</v>
      </c>
      <c r="D8" s="9" t="s">
        <v>14</v>
      </c>
      <c r="E8" s="9" t="s">
        <v>11</v>
      </c>
      <c r="F8" s="41"/>
      <c r="G8" s="28">
        <f>15000/12</f>
        <v>1250</v>
      </c>
      <c r="H8" s="42"/>
      <c r="I8" s="42"/>
      <c r="J8" s="28">
        <f>G8*0.35</f>
        <v>437.5</v>
      </c>
      <c r="K8" s="36">
        <v>400</v>
      </c>
    </row>
    <row r="9" spans="1:11" s="4" customFormat="1" x14ac:dyDescent="0.25">
      <c r="A9" s="3"/>
      <c r="B9" s="3"/>
      <c r="C9" s="3"/>
      <c r="D9" s="3"/>
      <c r="E9" s="3"/>
      <c r="F9" s="3"/>
      <c r="G9" s="29"/>
      <c r="H9" s="29"/>
      <c r="I9" s="29"/>
      <c r="J9" s="29"/>
      <c r="K9" s="29"/>
    </row>
    <row r="10" spans="1:11" s="4" customFormat="1" x14ac:dyDescent="0.25">
      <c r="A10" s="3"/>
      <c r="B10" s="3"/>
      <c r="C10" s="3"/>
      <c r="D10" s="3"/>
      <c r="E10" s="3"/>
      <c r="F10" s="3"/>
      <c r="G10" s="29"/>
      <c r="H10" s="29"/>
      <c r="I10" s="29"/>
      <c r="J10" s="29"/>
      <c r="K10" s="29"/>
    </row>
    <row r="11" spans="1:11" s="4" customFormat="1" x14ac:dyDescent="0.25">
      <c r="A11" s="3"/>
      <c r="B11" s="3"/>
      <c r="C11" s="3"/>
      <c r="D11" s="3"/>
      <c r="E11" s="3"/>
      <c r="F11" s="3"/>
      <c r="G11" s="29"/>
      <c r="H11" s="29"/>
      <c r="I11" s="29"/>
      <c r="J11" s="29"/>
      <c r="K11" s="29"/>
    </row>
    <row r="12" spans="1:11" s="4" customFormat="1" x14ac:dyDescent="0.25">
      <c r="A12" s="3"/>
      <c r="B12" s="3"/>
      <c r="C12" s="3"/>
      <c r="D12" s="3"/>
      <c r="E12" s="3"/>
      <c r="F12" s="3"/>
      <c r="G12" s="29"/>
      <c r="H12" s="29"/>
      <c r="I12" s="29"/>
      <c r="J12" s="29"/>
      <c r="K12" s="29"/>
    </row>
    <row r="13" spans="1:11" s="4" customFormat="1" x14ac:dyDescent="0.25">
      <c r="A13" s="3"/>
      <c r="B13" s="3"/>
      <c r="C13" s="3"/>
      <c r="D13" s="3"/>
      <c r="E13" s="3"/>
      <c r="F13" s="3"/>
      <c r="G13" s="29"/>
      <c r="H13" s="29"/>
      <c r="I13" s="29"/>
      <c r="J13" s="29"/>
      <c r="K13" s="29"/>
    </row>
    <row r="14" spans="1:11" x14ac:dyDescent="0.25">
      <c r="A14" s="3"/>
      <c r="B14" s="3"/>
      <c r="C14" s="3"/>
      <c r="D14" s="3"/>
      <c r="E14" s="3"/>
      <c r="F14" s="3"/>
      <c r="G14" s="29"/>
      <c r="H14" s="29"/>
      <c r="I14" s="29"/>
      <c r="J14" s="29"/>
      <c r="K14" s="29"/>
    </row>
    <row r="15" spans="1:11" x14ac:dyDescent="0.25">
      <c r="A15" s="3"/>
      <c r="B15" s="3"/>
      <c r="C15" s="3"/>
      <c r="D15" s="3"/>
      <c r="E15" s="3"/>
      <c r="F15" s="3"/>
      <c r="G15" s="29"/>
      <c r="H15" s="29"/>
      <c r="I15" s="29"/>
      <c r="J15" s="29"/>
      <c r="K15" s="29"/>
    </row>
    <row r="16" spans="1:11" x14ac:dyDescent="0.25">
      <c r="A16" s="3"/>
      <c r="B16" s="3"/>
      <c r="C16" s="3"/>
      <c r="D16" s="3"/>
      <c r="E16" s="3"/>
      <c r="F16" s="3"/>
      <c r="G16" s="29"/>
      <c r="H16" s="29"/>
      <c r="I16" s="29"/>
      <c r="J16" s="29"/>
      <c r="K16" s="29"/>
    </row>
    <row r="17" spans="1:11" x14ac:dyDescent="0.25">
      <c r="A17" s="3"/>
      <c r="B17" s="3"/>
      <c r="C17" s="3"/>
      <c r="D17" s="3"/>
      <c r="E17" s="3"/>
      <c r="F17" s="3"/>
      <c r="G17" s="29"/>
      <c r="H17" s="29"/>
      <c r="I17" s="29"/>
      <c r="J17" s="29"/>
      <c r="K17" s="29"/>
    </row>
    <row r="18" spans="1:11" x14ac:dyDescent="0.25">
      <c r="A18" s="3"/>
      <c r="B18" s="3"/>
      <c r="C18" s="3"/>
      <c r="D18" s="3"/>
      <c r="E18" s="3"/>
      <c r="F18" s="3"/>
      <c r="G18" s="29"/>
      <c r="H18" s="29"/>
      <c r="I18" s="29"/>
      <c r="J18" s="29"/>
      <c r="K18" s="29"/>
    </row>
    <row r="19" spans="1:11" x14ac:dyDescent="0.25">
      <c r="A19" s="3"/>
      <c r="B19" s="3"/>
      <c r="C19" s="3"/>
      <c r="D19" s="3"/>
      <c r="E19" s="3"/>
      <c r="F19" s="3"/>
      <c r="G19" s="29"/>
      <c r="H19" s="29"/>
      <c r="I19" s="29"/>
      <c r="J19" s="29"/>
      <c r="K19" s="29"/>
    </row>
    <row r="20" spans="1:11" x14ac:dyDescent="0.25">
      <c r="A20" s="3"/>
      <c r="B20" s="3"/>
      <c r="C20" s="3"/>
      <c r="D20" s="3"/>
      <c r="E20" s="3"/>
      <c r="F20" s="3"/>
      <c r="G20" s="29"/>
      <c r="H20" s="29"/>
      <c r="I20" s="29"/>
      <c r="J20" s="29"/>
      <c r="K20" s="29"/>
    </row>
    <row r="21" spans="1:11" x14ac:dyDescent="0.25">
      <c r="A21" s="3"/>
      <c r="B21" s="3"/>
      <c r="C21" s="3"/>
      <c r="D21" s="3"/>
      <c r="E21" s="3"/>
      <c r="F21" s="3"/>
      <c r="G21" s="29"/>
      <c r="H21" s="29"/>
      <c r="I21" s="29"/>
      <c r="J21" s="29"/>
      <c r="K21" s="29"/>
    </row>
    <row r="22" spans="1:11" x14ac:dyDescent="0.25">
      <c r="A22" s="3"/>
      <c r="B22" s="3"/>
      <c r="C22" s="3"/>
      <c r="D22" s="3"/>
      <c r="E22" s="3"/>
      <c r="F22" s="3"/>
      <c r="G22" s="29"/>
      <c r="H22" s="29"/>
      <c r="I22" s="29"/>
      <c r="J22" s="29"/>
      <c r="K22" s="29"/>
    </row>
    <row r="23" spans="1:11" x14ac:dyDescent="0.25">
      <c r="A23" s="3"/>
      <c r="B23" s="3"/>
      <c r="C23" s="3"/>
      <c r="D23" s="3"/>
      <c r="E23" s="3"/>
      <c r="F23" s="3"/>
      <c r="G23" s="29"/>
      <c r="H23" s="29"/>
      <c r="I23" s="29"/>
      <c r="J23" s="29"/>
      <c r="K23" s="29"/>
    </row>
    <row r="24" spans="1:11" x14ac:dyDescent="0.25">
      <c r="A24" s="3"/>
      <c r="B24" s="3"/>
      <c r="C24" s="3"/>
      <c r="D24" s="3"/>
      <c r="E24" s="3"/>
      <c r="F24" s="3"/>
      <c r="G24" s="29"/>
      <c r="H24" s="29"/>
      <c r="I24" s="29"/>
      <c r="J24" s="29"/>
      <c r="K24" s="29"/>
    </row>
    <row r="25" spans="1:11" x14ac:dyDescent="0.25">
      <c r="A25" s="3"/>
      <c r="B25" s="3"/>
      <c r="C25" s="3"/>
      <c r="D25" s="3"/>
      <c r="E25" s="3"/>
      <c r="F25" s="3"/>
      <c r="G25" s="29"/>
      <c r="H25" s="29"/>
      <c r="I25" s="29"/>
      <c r="J25" s="29"/>
      <c r="K25" s="29"/>
    </row>
    <row r="26" spans="1:11" x14ac:dyDescent="0.25">
      <c r="A26" s="3"/>
      <c r="B26" s="3"/>
      <c r="C26" s="3"/>
      <c r="D26" s="3"/>
      <c r="E26" s="3"/>
      <c r="F26" s="3"/>
      <c r="G26" s="29"/>
      <c r="H26" s="29"/>
      <c r="I26" s="29"/>
      <c r="J26" s="29"/>
      <c r="K26" s="29"/>
    </row>
    <row r="27" spans="1:11" x14ac:dyDescent="0.25">
      <c r="A27" s="3"/>
      <c r="B27" s="3"/>
      <c r="C27" s="3"/>
      <c r="D27" s="3"/>
      <c r="E27" s="3"/>
      <c r="F27" s="3"/>
      <c r="G27" s="29"/>
      <c r="H27" s="29"/>
      <c r="I27" s="29"/>
      <c r="J27" s="29"/>
      <c r="K27" s="29"/>
    </row>
    <row r="28" spans="1:11" x14ac:dyDescent="0.25">
      <c r="A28" s="3"/>
      <c r="B28" s="3"/>
      <c r="C28" s="3"/>
      <c r="D28" s="3"/>
      <c r="E28" s="3"/>
      <c r="F28" s="3"/>
      <c r="G28" s="29"/>
      <c r="H28" s="29"/>
      <c r="I28" s="29"/>
      <c r="J28" s="29"/>
      <c r="K28" s="29"/>
    </row>
    <row r="29" spans="1:11" x14ac:dyDescent="0.25">
      <c r="A29" s="3"/>
      <c r="B29" s="3"/>
      <c r="C29" s="3"/>
      <c r="D29" s="3"/>
      <c r="E29" s="3"/>
      <c r="F29" s="3"/>
      <c r="G29" s="29"/>
      <c r="H29" s="29"/>
      <c r="I29" s="29"/>
      <c r="J29" s="29"/>
      <c r="K29" s="29"/>
    </row>
    <row r="30" spans="1:11" x14ac:dyDescent="0.25">
      <c r="A30" s="3"/>
      <c r="B30" s="3"/>
      <c r="C30" s="3"/>
      <c r="D30" s="3"/>
      <c r="E30" s="3"/>
      <c r="F30" s="8"/>
      <c r="G30" s="30"/>
      <c r="H30" s="30"/>
      <c r="I30" s="30"/>
      <c r="J30" s="30"/>
      <c r="K30" s="30"/>
    </row>
    <row r="31" spans="1:11" x14ac:dyDescent="0.25">
      <c r="A31" s="3"/>
      <c r="B31" s="3"/>
      <c r="C31" s="3"/>
      <c r="D31" s="3"/>
      <c r="E31" s="3"/>
      <c r="F31" s="3"/>
      <c r="G31" s="30"/>
      <c r="H31" s="30"/>
      <c r="I31" s="30"/>
      <c r="J31" s="30"/>
      <c r="K31" s="30"/>
    </row>
    <row r="32" spans="1:11" x14ac:dyDescent="0.25">
      <c r="A32" s="3"/>
      <c r="B32" s="3"/>
      <c r="C32" s="3"/>
      <c r="D32" s="3"/>
      <c r="E32" s="3"/>
      <c r="F32" s="3"/>
      <c r="G32" s="30"/>
      <c r="H32" s="30"/>
      <c r="I32" s="30"/>
      <c r="J32" s="30"/>
      <c r="K32" s="30"/>
    </row>
    <row r="33" spans="1:11" x14ac:dyDescent="0.25">
      <c r="A33" s="3"/>
      <c r="B33" s="3"/>
      <c r="C33" s="3"/>
      <c r="D33" s="3"/>
      <c r="E33" s="3"/>
      <c r="F33" s="3"/>
      <c r="G33" s="30"/>
      <c r="H33" s="30"/>
      <c r="I33" s="30"/>
      <c r="J33" s="30"/>
      <c r="K33" s="30"/>
    </row>
    <row r="34" spans="1:11" x14ac:dyDescent="0.25">
      <c r="A34" s="3"/>
      <c r="B34" s="3"/>
      <c r="C34" s="3"/>
      <c r="D34" s="3"/>
      <c r="E34" s="3"/>
      <c r="F34" s="3"/>
    </row>
    <row r="35" spans="1:11" x14ac:dyDescent="0.25">
      <c r="A35" s="3"/>
      <c r="B35" s="3"/>
      <c r="C35" s="3"/>
      <c r="D35" s="3"/>
      <c r="E35" s="3"/>
      <c r="F35" s="3"/>
    </row>
    <row r="36" spans="1:11" x14ac:dyDescent="0.25">
      <c r="A36" s="3"/>
      <c r="B36" s="3"/>
      <c r="C36" s="3"/>
      <c r="D36" s="3"/>
      <c r="E36" s="3"/>
      <c r="F36" s="3"/>
    </row>
    <row r="37" spans="1:11" x14ac:dyDescent="0.25">
      <c r="A37" s="3"/>
      <c r="B37" s="3"/>
      <c r="C37" s="3"/>
      <c r="D37" s="3"/>
      <c r="E37" s="3"/>
      <c r="F37" s="3"/>
    </row>
    <row r="38" spans="1:11" x14ac:dyDescent="0.25">
      <c r="A38" s="3"/>
      <c r="B38" s="3"/>
      <c r="C38" s="3"/>
      <c r="D38" s="3"/>
      <c r="E38" s="3"/>
      <c r="F38" s="3"/>
    </row>
    <row r="39" spans="1:11" x14ac:dyDescent="0.25">
      <c r="A39" s="3"/>
      <c r="B39" s="3"/>
      <c r="C39" s="3"/>
      <c r="D39" s="3"/>
      <c r="E39" s="3"/>
      <c r="F39" s="3"/>
    </row>
    <row r="40" spans="1:11" x14ac:dyDescent="0.25">
      <c r="A40" s="3"/>
      <c r="B40" s="3"/>
      <c r="C40" s="3"/>
      <c r="D40" s="3"/>
      <c r="E40" s="3"/>
      <c r="F40" s="3"/>
    </row>
    <row r="41" spans="1:11" x14ac:dyDescent="0.25">
      <c r="A41" s="3"/>
      <c r="B41" s="3"/>
      <c r="C41" s="3"/>
      <c r="D41" s="3"/>
      <c r="E41" s="3"/>
      <c r="F41" s="3"/>
    </row>
    <row r="42" spans="1:11" x14ac:dyDescent="0.25">
      <c r="A42" s="3"/>
      <c r="B42" s="3"/>
      <c r="C42" s="3"/>
      <c r="D42" s="3"/>
      <c r="E42" s="3"/>
      <c r="F42" s="3"/>
    </row>
    <row r="43" spans="1:11" x14ac:dyDescent="0.25">
      <c r="A43" s="3"/>
      <c r="B43" s="3"/>
      <c r="C43" s="3"/>
      <c r="D43" s="3"/>
      <c r="E43" s="3"/>
      <c r="F43" s="3"/>
    </row>
    <row r="44" spans="1:11" x14ac:dyDescent="0.25">
      <c r="A44" s="3"/>
      <c r="B44" s="3"/>
      <c r="C44" s="3"/>
      <c r="D44" s="3"/>
      <c r="E44" s="3"/>
      <c r="F44" s="3"/>
    </row>
    <row r="45" spans="1:11" x14ac:dyDescent="0.25">
      <c r="A45" s="3"/>
      <c r="B45" s="3"/>
      <c r="C45" s="3"/>
      <c r="D45" s="3"/>
      <c r="E45" s="3"/>
      <c r="F45" s="3"/>
    </row>
    <row r="46" spans="1:11" x14ac:dyDescent="0.25">
      <c r="A46" s="3"/>
      <c r="B46" s="3"/>
      <c r="C46" s="3"/>
      <c r="D46" s="3"/>
      <c r="E46" s="3"/>
      <c r="F46" s="3"/>
    </row>
    <row r="47" spans="1:11" x14ac:dyDescent="0.25">
      <c r="A47" s="3"/>
      <c r="B47" s="3"/>
      <c r="C47" s="3"/>
      <c r="D47" s="3"/>
      <c r="E47" s="3"/>
      <c r="F47" s="3"/>
    </row>
    <row r="48" spans="1:11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C158" s="3"/>
      <c r="F158" s="3"/>
    </row>
    <row r="159" spans="1:6" x14ac:dyDescent="0.25">
      <c r="F159" s="3"/>
    </row>
    <row r="160" spans="1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</sheetData>
  <mergeCells count="8">
    <mergeCell ref="F5:F6"/>
    <mergeCell ref="B4:C4"/>
    <mergeCell ref="D4:E4"/>
    <mergeCell ref="B5:B6"/>
    <mergeCell ref="D5:D6"/>
    <mergeCell ref="E5:E6"/>
    <mergeCell ref="A5:A6"/>
    <mergeCell ref="C5:C6"/>
  </mergeCells>
  <phoneticPr fontId="0" type="noConversion"/>
  <pageMargins left="0.39370078740157483" right="0.35433070866141736" top="0.62" bottom="0.24" header="0.24" footer="0.15"/>
  <pageSetup paperSize="9" orientation="landscape" horizontalDpi="240" verticalDpi="144" r:id="rId1"/>
  <headerFooter alignWithMargins="0">
    <oddHeader>&amp;L&amp;F&amp;C&amp;P/&amp;N&amp;R&amp;D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dozo1</vt:lpstr>
      <vt:lpstr>Spisak</vt:lpstr>
      <vt:lpstr>Spisak!Област_печат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X03-22848</dc:creator>
  <cp:lastModifiedBy>Rumen Yordanov</cp:lastModifiedBy>
  <cp:lastPrinted>2012-04-11T13:01:28Z</cp:lastPrinted>
  <dcterms:created xsi:type="dcterms:W3CDTF">2003-09-29T13:20:49Z</dcterms:created>
  <dcterms:modified xsi:type="dcterms:W3CDTF">2026-04-19T06:23:32Z</dcterms:modified>
</cp:coreProperties>
</file>