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men Yordanov\Desktop\"/>
    </mc:Choice>
  </mc:AlternateContent>
  <bookViews>
    <workbookView xWindow="0" yWindow="0" windowWidth="19200" windowHeight="114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3" i="1" l="1"/>
  <c r="F42" i="1"/>
  <c r="F41" i="1"/>
  <c r="F40" i="1"/>
  <c r="F39" i="1"/>
  <c r="F38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7" i="1"/>
  <c r="B43" i="1"/>
  <c r="D43" i="1"/>
  <c r="B42" i="1"/>
  <c r="C42" i="1"/>
  <c r="D42" i="1"/>
  <c r="B41" i="1"/>
  <c r="D41" i="1"/>
  <c r="B40" i="1"/>
  <c r="D40" i="1"/>
  <c r="B39" i="1"/>
  <c r="D39" i="1"/>
  <c r="B38" i="1"/>
  <c r="C38" i="1"/>
  <c r="D38" i="1"/>
  <c r="C43" i="1"/>
  <c r="C40" i="1"/>
  <c r="C39" i="1"/>
  <c r="B32" i="1"/>
  <c r="D32" i="1"/>
  <c r="B31" i="1"/>
  <c r="D31" i="1"/>
  <c r="B30" i="1"/>
  <c r="D30" i="1"/>
  <c r="B29" i="1"/>
  <c r="D29" i="1"/>
  <c r="B28" i="1"/>
  <c r="D28" i="1"/>
  <c r="B27" i="1"/>
  <c r="D27" i="1"/>
  <c r="B26" i="1"/>
  <c r="D26" i="1"/>
  <c r="B25" i="1"/>
  <c r="D25" i="1"/>
  <c r="B24" i="1"/>
  <c r="D24" i="1"/>
  <c r="B23" i="1"/>
  <c r="D23" i="1"/>
  <c r="B22" i="1"/>
  <c r="D22" i="1"/>
  <c r="B21" i="1"/>
  <c r="D21" i="1"/>
  <c r="B20" i="1"/>
  <c r="D20" i="1"/>
  <c r="B19" i="1"/>
  <c r="D19" i="1"/>
  <c r="B18" i="1"/>
  <c r="D18" i="1"/>
  <c r="B17" i="1"/>
  <c r="D17" i="1"/>
  <c r="C32" i="1"/>
  <c r="C27" i="1"/>
  <c r="C24" i="1"/>
  <c r="C22" i="1"/>
  <c r="C20" i="1"/>
  <c r="C18" i="1"/>
  <c r="C19" i="1"/>
  <c r="C23" i="1"/>
  <c r="C29" i="1"/>
  <c r="C25" i="1"/>
  <c r="C41" i="1"/>
  <c r="C21" i="1"/>
  <c r="C28" i="1"/>
  <c r="C30" i="1"/>
  <c r="C17" i="1"/>
  <c r="C31" i="1"/>
  <c r="C26" i="1"/>
</calcChain>
</file>

<file path=xl/sharedStrings.xml><?xml version="1.0" encoding="utf-8"?>
<sst xmlns="http://schemas.openxmlformats.org/spreadsheetml/2006/main" count="23" uniqueCount="16">
  <si>
    <t>Асинхронни електродвигатели 0.4 KV</t>
  </si>
  <si>
    <t>KW</t>
  </si>
  <si>
    <t>Приложение 2</t>
  </si>
  <si>
    <t>TRPR2</t>
  </si>
  <si>
    <t>Ел.двигател - Номинална мощност</t>
  </si>
  <si>
    <t>Коефициент на натоварване</t>
  </si>
  <si>
    <t>Препоръчителна мощност KVAR</t>
  </si>
  <si>
    <t>Асинхронни електродвигатели 6 KV</t>
  </si>
  <si>
    <t>0.33</t>
  </si>
  <si>
    <t>Избор на индивидуална  компенсираща мощност, в зависимост от мощността на ел. двигателя</t>
  </si>
  <si>
    <t>Практическо правило</t>
  </si>
  <si>
    <t>Мощността на КБ за компенсация на ел. мотор е 25 % от номиналната мощност на мотора.</t>
  </si>
  <si>
    <t>25 % Рn</t>
  </si>
  <si>
    <t>Ел.двигател - Номинална мощност Pn</t>
  </si>
  <si>
    <t>Коефициент  на натоварване</t>
  </si>
  <si>
    <t xml:space="preserve">Отношение tgF=Q/P за достигане COS(F) 0.95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</si>
</sst>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Tahoma"/>
      <charset val="204"/>
    </font>
    <font>
      <u/>
      <sz val="10"/>
      <name val="Tahoma"/>
      <family val="2"/>
    </font>
    <font>
      <u/>
      <sz val="12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0" fontId="0" fillId="0" borderId="1" xfId="0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85725</xdr:rowOff>
    </xdr:from>
    <xdr:to>
      <xdr:col>5</xdr:col>
      <xdr:colOff>190500</xdr:colOff>
      <xdr:row>11</xdr:row>
      <xdr:rowOff>47625</xdr:rowOff>
    </xdr:to>
    <xdr:pic>
      <xdr:nvPicPr>
        <xdr:cNvPr id="1030" name="Picture 2" descr="Power factor correction system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9575"/>
          <a:ext cx="53149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="130" workbookViewId="0">
      <selection activeCell="J17" sqref="J17"/>
    </sheetView>
  </sheetViews>
  <sheetFormatPr defaultRowHeight="12.75" x14ac:dyDescent="0.2"/>
  <cols>
    <col min="1" max="1" width="15" customWidth="1"/>
    <col min="2" max="2" width="21.28515625" customWidth="1"/>
    <col min="3" max="3" width="12.7109375" customWidth="1"/>
    <col min="4" max="4" width="13" customWidth="1"/>
    <col min="5" max="5" width="15.5703125" bestFit="1" customWidth="1"/>
    <col min="6" max="6" width="8" bestFit="1" customWidth="1"/>
  </cols>
  <sheetData>
    <row r="1" spans="1:6" x14ac:dyDescent="0.2">
      <c r="A1" t="s">
        <v>2</v>
      </c>
      <c r="E1" s="2" t="s">
        <v>3</v>
      </c>
    </row>
    <row r="2" spans="1:6" x14ac:dyDescent="0.2">
      <c r="A2" t="s">
        <v>9</v>
      </c>
    </row>
    <row r="13" spans="1:6" s="1" customFormat="1" ht="15" x14ac:dyDescent="0.2">
      <c r="B13" s="3" t="s">
        <v>0</v>
      </c>
    </row>
    <row r="14" spans="1:6" s="1" customFormat="1" x14ac:dyDescent="0.2"/>
    <row r="15" spans="1:6" s="1" customFormat="1" ht="38.25" x14ac:dyDescent="0.2">
      <c r="A15" s="7" t="s">
        <v>13</v>
      </c>
      <c r="B15" s="7" t="s">
        <v>15</v>
      </c>
      <c r="C15" s="7" t="s">
        <v>14</v>
      </c>
      <c r="D15" s="7" t="s">
        <v>5</v>
      </c>
      <c r="E15" s="7" t="s">
        <v>6</v>
      </c>
      <c r="F15" s="5" t="s">
        <v>12</v>
      </c>
    </row>
    <row r="16" spans="1:6" s="1" customFormat="1" x14ac:dyDescent="0.2">
      <c r="A16" s="7" t="s">
        <v>1</v>
      </c>
      <c r="B16" s="7" t="s">
        <v>8</v>
      </c>
      <c r="C16" s="8">
        <v>0.8</v>
      </c>
      <c r="D16" s="8">
        <v>0.9</v>
      </c>
      <c r="E16" s="7"/>
      <c r="F16" s="5"/>
    </row>
    <row r="17" spans="1:6" s="1" customFormat="1" x14ac:dyDescent="0.2">
      <c r="A17" s="5">
        <v>22</v>
      </c>
      <c r="B17" s="6">
        <f t="shared" ref="B17:B32" si="0">A17/3.33</f>
        <v>6.606606606606606</v>
      </c>
      <c r="C17" s="6">
        <f t="shared" ref="C17:C32" si="1">B17*0.8</f>
        <v>5.2852852852852852</v>
      </c>
      <c r="D17" s="6">
        <f t="shared" ref="D17:D32" si="2">B17*0.9</f>
        <v>5.9459459459459456</v>
      </c>
      <c r="E17" s="6">
        <v>5</v>
      </c>
      <c r="F17" s="6">
        <f>A17/4</f>
        <v>5.5</v>
      </c>
    </row>
    <row r="18" spans="1:6" s="1" customFormat="1" x14ac:dyDescent="0.2">
      <c r="A18" s="5">
        <v>25</v>
      </c>
      <c r="B18" s="6">
        <f t="shared" si="0"/>
        <v>7.5075075075075075</v>
      </c>
      <c r="C18" s="6">
        <f t="shared" si="1"/>
        <v>6.0060060060060065</v>
      </c>
      <c r="D18" s="6">
        <f t="shared" si="2"/>
        <v>6.756756756756757</v>
      </c>
      <c r="E18" s="6">
        <v>5</v>
      </c>
      <c r="F18" s="6">
        <f t="shared" ref="F18:F32" si="3">A18/4</f>
        <v>6.25</v>
      </c>
    </row>
    <row r="19" spans="1:6" s="1" customFormat="1" x14ac:dyDescent="0.2">
      <c r="A19" s="5">
        <v>32</v>
      </c>
      <c r="B19" s="6">
        <f t="shared" si="0"/>
        <v>9.6096096096096097</v>
      </c>
      <c r="C19" s="6">
        <f t="shared" si="1"/>
        <v>7.6876876876876885</v>
      </c>
      <c r="D19" s="6">
        <f t="shared" si="2"/>
        <v>8.6486486486486491</v>
      </c>
      <c r="E19" s="6">
        <v>10</v>
      </c>
      <c r="F19" s="6">
        <f t="shared" si="3"/>
        <v>8</v>
      </c>
    </row>
    <row r="20" spans="1:6" s="1" customFormat="1" x14ac:dyDescent="0.2">
      <c r="A20" s="5">
        <v>37</v>
      </c>
      <c r="B20" s="6">
        <f t="shared" si="0"/>
        <v>11.111111111111111</v>
      </c>
      <c r="C20" s="6">
        <f t="shared" si="1"/>
        <v>8.8888888888888893</v>
      </c>
      <c r="D20" s="6">
        <f t="shared" si="2"/>
        <v>10</v>
      </c>
      <c r="E20" s="6">
        <v>10</v>
      </c>
      <c r="F20" s="6">
        <f t="shared" si="3"/>
        <v>9.25</v>
      </c>
    </row>
    <row r="21" spans="1:6" s="1" customFormat="1" x14ac:dyDescent="0.2">
      <c r="A21" s="5">
        <v>40</v>
      </c>
      <c r="B21" s="6">
        <f t="shared" si="0"/>
        <v>12.012012012012011</v>
      </c>
      <c r="C21" s="6">
        <f t="shared" si="1"/>
        <v>9.6096096096096097</v>
      </c>
      <c r="D21" s="6">
        <f t="shared" si="2"/>
        <v>10.810810810810811</v>
      </c>
      <c r="E21" s="6">
        <v>10</v>
      </c>
      <c r="F21" s="6">
        <f t="shared" si="3"/>
        <v>10</v>
      </c>
    </row>
    <row r="22" spans="1:6" s="1" customFormat="1" x14ac:dyDescent="0.2">
      <c r="A22" s="5">
        <v>45</v>
      </c>
      <c r="B22" s="6">
        <f t="shared" si="0"/>
        <v>13.513513513513514</v>
      </c>
      <c r="C22" s="6">
        <f t="shared" si="1"/>
        <v>10.810810810810812</v>
      </c>
      <c r="D22" s="6">
        <f t="shared" si="2"/>
        <v>12.162162162162163</v>
      </c>
      <c r="E22" s="6">
        <v>10</v>
      </c>
      <c r="F22" s="6">
        <f t="shared" si="3"/>
        <v>11.25</v>
      </c>
    </row>
    <row r="23" spans="1:6" s="1" customFormat="1" x14ac:dyDescent="0.2">
      <c r="A23" s="5">
        <v>50</v>
      </c>
      <c r="B23" s="6">
        <f t="shared" si="0"/>
        <v>15.015015015015015</v>
      </c>
      <c r="C23" s="6">
        <f t="shared" si="1"/>
        <v>12.012012012012013</v>
      </c>
      <c r="D23" s="6">
        <f t="shared" si="2"/>
        <v>13.513513513513514</v>
      </c>
      <c r="E23" s="6">
        <v>10</v>
      </c>
      <c r="F23" s="6">
        <f t="shared" si="3"/>
        <v>12.5</v>
      </c>
    </row>
    <row r="24" spans="1:6" s="1" customFormat="1" x14ac:dyDescent="0.2">
      <c r="A24" s="5">
        <v>55</v>
      </c>
      <c r="B24" s="6">
        <f t="shared" si="0"/>
        <v>16.516516516516518</v>
      </c>
      <c r="C24" s="6">
        <f t="shared" si="1"/>
        <v>13.213213213213216</v>
      </c>
      <c r="D24" s="6">
        <f t="shared" si="2"/>
        <v>14.864864864864867</v>
      </c>
      <c r="E24" s="6">
        <v>15</v>
      </c>
      <c r="F24" s="6">
        <f t="shared" si="3"/>
        <v>13.75</v>
      </c>
    </row>
    <row r="25" spans="1:6" s="1" customFormat="1" x14ac:dyDescent="0.2">
      <c r="A25" s="5">
        <v>75</v>
      </c>
      <c r="B25" s="6">
        <f t="shared" si="0"/>
        <v>22.522522522522522</v>
      </c>
      <c r="C25" s="6">
        <f t="shared" si="1"/>
        <v>18.018018018018019</v>
      </c>
      <c r="D25" s="6">
        <f t="shared" si="2"/>
        <v>20.27027027027027</v>
      </c>
      <c r="E25" s="6">
        <v>20</v>
      </c>
      <c r="F25" s="6">
        <f t="shared" si="3"/>
        <v>18.75</v>
      </c>
    </row>
    <row r="26" spans="1:6" s="1" customFormat="1" x14ac:dyDescent="0.2">
      <c r="A26" s="5">
        <v>100</v>
      </c>
      <c r="B26" s="6">
        <f t="shared" si="0"/>
        <v>30.03003003003003</v>
      </c>
      <c r="C26" s="6">
        <f t="shared" si="1"/>
        <v>24.024024024024026</v>
      </c>
      <c r="D26" s="6">
        <f t="shared" si="2"/>
        <v>27.027027027027028</v>
      </c>
      <c r="E26" s="6">
        <v>30</v>
      </c>
      <c r="F26" s="6">
        <f t="shared" si="3"/>
        <v>25</v>
      </c>
    </row>
    <row r="27" spans="1:6" s="1" customFormat="1" x14ac:dyDescent="0.2">
      <c r="A27" s="5">
        <v>110</v>
      </c>
      <c r="B27" s="6">
        <f t="shared" si="0"/>
        <v>33.033033033033036</v>
      </c>
      <c r="C27" s="6">
        <f t="shared" si="1"/>
        <v>26.426426426426431</v>
      </c>
      <c r="D27" s="6">
        <f t="shared" si="2"/>
        <v>29.729729729729733</v>
      </c>
      <c r="E27" s="6">
        <v>30</v>
      </c>
      <c r="F27" s="6">
        <f t="shared" si="3"/>
        <v>27.5</v>
      </c>
    </row>
    <row r="28" spans="1:6" s="1" customFormat="1" x14ac:dyDescent="0.2">
      <c r="A28" s="5">
        <v>132</v>
      </c>
      <c r="B28" s="6">
        <f t="shared" si="0"/>
        <v>39.63963963963964</v>
      </c>
      <c r="C28" s="6">
        <f t="shared" si="1"/>
        <v>31.711711711711715</v>
      </c>
      <c r="D28" s="6">
        <f t="shared" si="2"/>
        <v>35.675675675675677</v>
      </c>
      <c r="E28" s="6">
        <v>40</v>
      </c>
      <c r="F28" s="6">
        <f t="shared" si="3"/>
        <v>33</v>
      </c>
    </row>
    <row r="29" spans="1:6" x14ac:dyDescent="0.2">
      <c r="A29" s="5">
        <v>160</v>
      </c>
      <c r="B29" s="6">
        <f t="shared" si="0"/>
        <v>48.048048048048045</v>
      </c>
      <c r="C29" s="6">
        <f t="shared" si="1"/>
        <v>38.438438438438439</v>
      </c>
      <c r="D29" s="6">
        <f t="shared" si="2"/>
        <v>43.243243243243242</v>
      </c>
      <c r="E29" s="6">
        <v>40</v>
      </c>
      <c r="F29" s="6">
        <f t="shared" si="3"/>
        <v>40</v>
      </c>
    </row>
    <row r="30" spans="1:6" x14ac:dyDescent="0.2">
      <c r="A30" s="5">
        <v>190</v>
      </c>
      <c r="B30" s="6">
        <f t="shared" si="0"/>
        <v>57.057057057057058</v>
      </c>
      <c r="C30" s="6">
        <f t="shared" si="1"/>
        <v>45.645645645645651</v>
      </c>
      <c r="D30" s="6">
        <f t="shared" si="2"/>
        <v>51.351351351351354</v>
      </c>
      <c r="E30" s="6">
        <v>50</v>
      </c>
      <c r="F30" s="6">
        <f t="shared" si="3"/>
        <v>47.5</v>
      </c>
    </row>
    <row r="31" spans="1:6" x14ac:dyDescent="0.2">
      <c r="A31" s="5">
        <v>200</v>
      </c>
      <c r="B31" s="6">
        <f t="shared" si="0"/>
        <v>60.06006006006006</v>
      </c>
      <c r="C31" s="6">
        <f t="shared" si="1"/>
        <v>48.048048048048052</v>
      </c>
      <c r="D31" s="6">
        <f t="shared" si="2"/>
        <v>54.054054054054056</v>
      </c>
      <c r="E31" s="6">
        <v>50</v>
      </c>
      <c r="F31" s="6">
        <f t="shared" si="3"/>
        <v>50</v>
      </c>
    </row>
    <row r="32" spans="1:6" x14ac:dyDescent="0.2">
      <c r="A32" s="5">
        <v>250</v>
      </c>
      <c r="B32" s="6">
        <f t="shared" si="0"/>
        <v>75.075075075075077</v>
      </c>
      <c r="C32" s="6">
        <f t="shared" si="1"/>
        <v>60.060060060060067</v>
      </c>
      <c r="D32" s="6">
        <f t="shared" si="2"/>
        <v>67.567567567567565</v>
      </c>
      <c r="E32" s="6">
        <v>60</v>
      </c>
      <c r="F32" s="6">
        <f t="shared" si="3"/>
        <v>62.5</v>
      </c>
    </row>
    <row r="33" spans="1:6" x14ac:dyDescent="0.2">
      <c r="C33" s="4"/>
    </row>
    <row r="34" spans="1:6" ht="15" x14ac:dyDescent="0.2">
      <c r="B34" s="3" t="s">
        <v>7</v>
      </c>
    </row>
    <row r="36" spans="1:6" ht="38.25" x14ac:dyDescent="0.2">
      <c r="A36" s="7" t="s">
        <v>4</v>
      </c>
      <c r="B36" s="7" t="s">
        <v>15</v>
      </c>
      <c r="C36" s="7" t="s">
        <v>5</v>
      </c>
      <c r="D36" s="7" t="s">
        <v>5</v>
      </c>
      <c r="E36" s="7" t="s">
        <v>6</v>
      </c>
      <c r="F36" s="5" t="s">
        <v>12</v>
      </c>
    </row>
    <row r="37" spans="1:6" x14ac:dyDescent="0.2">
      <c r="A37" s="7" t="s">
        <v>1</v>
      </c>
      <c r="B37" s="7" t="s">
        <v>8</v>
      </c>
      <c r="C37" s="8">
        <v>0.8</v>
      </c>
      <c r="D37" s="8">
        <v>0.9</v>
      </c>
      <c r="E37" s="7"/>
      <c r="F37" s="9"/>
    </row>
    <row r="38" spans="1:6" x14ac:dyDescent="0.2">
      <c r="A38" s="5">
        <v>200</v>
      </c>
      <c r="B38" s="6">
        <f t="shared" ref="B38:B43" si="4">A38/3.33</f>
        <v>60.06006006006006</v>
      </c>
      <c r="C38" s="6">
        <f t="shared" ref="C38:C43" si="5">B38*0.8</f>
        <v>48.048048048048052</v>
      </c>
      <c r="D38" s="6">
        <f t="shared" ref="D38:D43" si="6">B38*0.9</f>
        <v>54.054054054054056</v>
      </c>
      <c r="E38" s="6">
        <v>50</v>
      </c>
      <c r="F38" s="6">
        <f t="shared" ref="F38:F43" si="7">A38/4</f>
        <v>50</v>
      </c>
    </row>
    <row r="39" spans="1:6" x14ac:dyDescent="0.2">
      <c r="A39" s="5">
        <v>315</v>
      </c>
      <c r="B39" s="6">
        <f t="shared" si="4"/>
        <v>94.594594594594597</v>
      </c>
      <c r="C39" s="6">
        <f t="shared" si="5"/>
        <v>75.675675675675677</v>
      </c>
      <c r="D39" s="6">
        <f t="shared" si="6"/>
        <v>85.135135135135144</v>
      </c>
      <c r="E39" s="6">
        <v>50</v>
      </c>
      <c r="F39" s="6">
        <f t="shared" si="7"/>
        <v>78.75</v>
      </c>
    </row>
    <row r="40" spans="1:6" x14ac:dyDescent="0.2">
      <c r="A40" s="5">
        <v>320</v>
      </c>
      <c r="B40" s="6">
        <f t="shared" si="4"/>
        <v>96.09609609609609</v>
      </c>
      <c r="C40" s="6">
        <f t="shared" si="5"/>
        <v>76.876876876876878</v>
      </c>
      <c r="D40" s="6">
        <f t="shared" si="6"/>
        <v>86.486486486486484</v>
      </c>
      <c r="E40" s="6">
        <v>50</v>
      </c>
      <c r="F40" s="6">
        <f t="shared" si="7"/>
        <v>80</v>
      </c>
    </row>
    <row r="41" spans="1:6" x14ac:dyDescent="0.2">
      <c r="A41" s="5">
        <v>400</v>
      </c>
      <c r="B41" s="6">
        <f t="shared" si="4"/>
        <v>120.12012012012012</v>
      </c>
      <c r="C41" s="6">
        <f t="shared" si="5"/>
        <v>96.096096096096105</v>
      </c>
      <c r="D41" s="6">
        <f t="shared" si="6"/>
        <v>108.10810810810811</v>
      </c>
      <c r="E41" s="6">
        <v>100</v>
      </c>
      <c r="F41" s="6">
        <f t="shared" si="7"/>
        <v>100</v>
      </c>
    </row>
    <row r="42" spans="1:6" x14ac:dyDescent="0.2">
      <c r="A42" s="5">
        <v>450</v>
      </c>
      <c r="B42" s="6">
        <f t="shared" si="4"/>
        <v>135.13513513513513</v>
      </c>
      <c r="C42" s="6">
        <f t="shared" si="5"/>
        <v>108.10810810810811</v>
      </c>
      <c r="D42" s="6">
        <f t="shared" si="6"/>
        <v>121.62162162162161</v>
      </c>
      <c r="E42" s="6">
        <v>100</v>
      </c>
      <c r="F42" s="6">
        <f t="shared" si="7"/>
        <v>112.5</v>
      </c>
    </row>
    <row r="43" spans="1:6" x14ac:dyDescent="0.2">
      <c r="A43" s="5">
        <v>630</v>
      </c>
      <c r="B43" s="6">
        <f t="shared" si="4"/>
        <v>189.18918918918919</v>
      </c>
      <c r="C43" s="6">
        <f t="shared" si="5"/>
        <v>151.35135135135135</v>
      </c>
      <c r="D43" s="6">
        <f t="shared" si="6"/>
        <v>170.27027027027029</v>
      </c>
      <c r="E43" s="6">
        <v>150</v>
      </c>
      <c r="F43" s="6">
        <f t="shared" si="7"/>
        <v>157.5</v>
      </c>
    </row>
    <row r="45" spans="1:6" x14ac:dyDescent="0.2">
      <c r="A45" t="s">
        <v>10</v>
      </c>
    </row>
    <row r="46" spans="1:6" x14ac:dyDescent="0.2">
      <c r="A46" t="s">
        <v>11</v>
      </c>
    </row>
  </sheetData>
  <phoneticPr fontId="0" type="noConversion"/>
  <pageMargins left="0.75" right="0.75" top="1" bottom="1" header="0.5" footer="0.5"/>
  <pageSetup paperSize="9" orientation="portrait" horizontalDpi="12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tj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</dc:creator>
  <cp:lastModifiedBy>Rumen Yordanov</cp:lastModifiedBy>
  <dcterms:created xsi:type="dcterms:W3CDTF">2002-02-14T11:05:24Z</dcterms:created>
  <dcterms:modified xsi:type="dcterms:W3CDTF">2026-04-30T08:18:24Z</dcterms:modified>
</cp:coreProperties>
</file>