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Ot star PC\C_DISK\Desktop\Site2024\ViK\Techno\"/>
    </mc:Choice>
  </mc:AlternateContent>
  <bookViews>
    <workbookView xWindow="32760" yWindow="32760" windowWidth="28800" windowHeight="11625" tabRatio="782"/>
  </bookViews>
  <sheets>
    <sheet name="Losses35%" sheetId="4" r:id="rId1"/>
    <sheet name="Enlosses" sheetId="3" r:id="rId2"/>
    <sheet name="BigVG" sheetId="2" r:id="rId3"/>
    <sheet name="AnalizPrioriteti" sheetId="8" r:id="rId4"/>
  </sheets>
  <definedNames>
    <definedName name="_xlnm.Print_Area" localSheetId="2">BigVG!$A$1:$D$51</definedName>
  </definedNames>
  <calcPr calcId="162913"/>
</workbook>
</file>

<file path=xl/calcChain.xml><?xml version="1.0" encoding="utf-8"?>
<calcChain xmlns="http://schemas.openxmlformats.org/spreadsheetml/2006/main">
  <c r="E61" i="3" l="1"/>
  <c r="F61" i="3"/>
  <c r="D47" i="3"/>
  <c r="D46" i="3"/>
  <c r="D50" i="3"/>
  <c r="D54" i="3"/>
  <c r="D49" i="3"/>
  <c r="E60" i="3"/>
  <c r="E59" i="3"/>
  <c r="F59" i="3"/>
  <c r="E58" i="3"/>
  <c r="D21" i="3"/>
  <c r="D20" i="3"/>
  <c r="D33" i="3"/>
  <c r="D7" i="3"/>
  <c r="D24" i="3"/>
  <c r="D28" i="3"/>
  <c r="D25" i="3"/>
  <c r="D26" i="3"/>
  <c r="D23" i="3"/>
  <c r="D36" i="3"/>
  <c r="D11" i="3"/>
  <c r="D15" i="3"/>
  <c r="D12" i="3"/>
  <c r="D14" i="3"/>
  <c r="D13" i="3"/>
  <c r="D10" i="3"/>
  <c r="C9" i="2"/>
  <c r="D38" i="3"/>
  <c r="D39" i="3"/>
  <c r="D41" i="3"/>
  <c r="D37" i="3"/>
  <c r="D51" i="3"/>
  <c r="D53" i="3"/>
  <c r="D52" i="3"/>
  <c r="F60" i="3"/>
  <c r="D40" i="3"/>
  <c r="D27" i="3"/>
</calcChain>
</file>

<file path=xl/sharedStrings.xml><?xml version="1.0" encoding="utf-8"?>
<sst xmlns="http://schemas.openxmlformats.org/spreadsheetml/2006/main" count="201" uniqueCount="117">
  <si>
    <t>Сума</t>
  </si>
  <si>
    <t>С</t>
  </si>
  <si>
    <t>М</t>
  </si>
  <si>
    <t>Г</t>
  </si>
  <si>
    <t>І-ви подем Сливо поле</t>
  </si>
  <si>
    <t>Съставил:</t>
  </si>
  <si>
    <t>Име на обект</t>
  </si>
  <si>
    <t>№ по ред</t>
  </si>
  <si>
    <t>Баниска</t>
  </si>
  <si>
    <t>Батин</t>
  </si>
  <si>
    <t>ВГ Русе</t>
  </si>
  <si>
    <t>09.01.2015 год.</t>
  </si>
  <si>
    <t>1.За големите водоснабдителни групи се прави водоразпределение и зониране.</t>
  </si>
  <si>
    <t>2.За средните водоснабдителни групи се прави водоразпределение.</t>
  </si>
  <si>
    <t>Следят се подаваните водни количества и се предприемат корегиращи мерки от ПЕР.</t>
  </si>
  <si>
    <t xml:space="preserve">Списък на водоснабдителните групи във ВиК Русе ООД </t>
  </si>
  <si>
    <t>класирани по значимост големи/средни/малки</t>
  </si>
  <si>
    <t xml:space="preserve">Следят се ежедневно подаваните водни количества и се предприемат </t>
  </si>
  <si>
    <t>корегиращи мерки от ПЕР.</t>
  </si>
  <si>
    <t xml:space="preserve">Следят се ежедневно подаваните водни количества и се вземат спешни  мерки </t>
  </si>
  <si>
    <t>под контрола на  ЦУ.</t>
  </si>
  <si>
    <t>Цветница</t>
  </si>
  <si>
    <t>Николово 2</t>
  </si>
  <si>
    <t>Пепелина</t>
  </si>
  <si>
    <t xml:space="preserve">Пиргово </t>
  </si>
  <si>
    <t>Писанец 1</t>
  </si>
  <si>
    <t>Смирненски</t>
  </si>
  <si>
    <t>Нисово</t>
  </si>
  <si>
    <t>Божичен</t>
  </si>
  <si>
    <t>Вятово</t>
  </si>
  <si>
    <t>3.За малките водоснабдителни групи и населени места се прави месечно водоразпределение.</t>
  </si>
  <si>
    <t>Големи/Средни/       Малки</t>
  </si>
  <si>
    <t>Общ брой: Големи 1бр. над 10 000 м3/г ; Средни 2 бр. над 1 000 м3/г; Малки 7 бр. над 250 м3/г.</t>
  </si>
  <si>
    <t>10.02.15</t>
  </si>
  <si>
    <t>Борбата с техническите загубите на вода</t>
  </si>
  <si>
    <t>Снижаване на загубите от 75 – 65 % до 35-40 % могат да се постигнат с малко усилия и средства.</t>
  </si>
  <si>
    <t>Засичат се големите течове и се отстраняват.</t>
  </si>
  <si>
    <t>„Берат се лесните плодове”</t>
  </si>
  <si>
    <t>Инкасирана вода</t>
  </si>
  <si>
    <t>Подадена вода</t>
  </si>
  <si>
    <t>Консумирана ел.енергия</t>
  </si>
  <si>
    <t>Среден разходен коефициент</t>
  </si>
  <si>
    <t>КПД на помпената система</t>
  </si>
  <si>
    <t>м3</t>
  </si>
  <si>
    <t>Квтч</t>
  </si>
  <si>
    <t>Квтч/м3</t>
  </si>
  <si>
    <t>загуби на вода</t>
  </si>
  <si>
    <t>%</t>
  </si>
  <si>
    <t>Ел.енергия за загубите на вода</t>
  </si>
  <si>
    <t>Ел.енергия за инкасираната вода</t>
  </si>
  <si>
    <t>Ел.енергия загубена в помпената система</t>
  </si>
  <si>
    <t xml:space="preserve">Полезно използвана ел.енергия </t>
  </si>
  <si>
    <t>Пример 1</t>
  </si>
  <si>
    <t>Пример 2</t>
  </si>
  <si>
    <t>Пример 3</t>
  </si>
  <si>
    <t>СРАВНЕНИЕ НА ЕФЕКТА ОТ МЕРОПРИЯТИЯТА СНИЖАВАНЕ НА ЗАГУБИТЕ НА ВОДА</t>
  </si>
  <si>
    <t>И ПОВИШАВАНЕ ЕФЕКТИВНОСТТА НА ПОМПЕНИТЕ СИСТЕМИ</t>
  </si>
  <si>
    <t>Съществуващо положение</t>
  </si>
  <si>
    <t>Снижаване загубите на вода от 70 % на 40 %</t>
  </si>
  <si>
    <t>Повишаване на кпд на помпената система от 0.5 на 0.6</t>
  </si>
  <si>
    <t>Ефект</t>
  </si>
  <si>
    <t>Пример 4</t>
  </si>
  <si>
    <t>Снижаване загубите на вода и повишаване на кпд на ПС</t>
  </si>
  <si>
    <t>Изводи:</t>
  </si>
  <si>
    <t>1.Най-голям ефект върху консумацията на ел.енергия се получава</t>
  </si>
  <si>
    <t>от мероприятието - снижаване загубите на вода.</t>
  </si>
  <si>
    <t xml:space="preserve">2.Снижаването на загубите на вода трябва да предхожда </t>
  </si>
  <si>
    <t>подобряването на кпд на помпената система.</t>
  </si>
  <si>
    <t>В противен случай ще подобряваме една преоразмерена</t>
  </si>
  <si>
    <t>помпена система и на следващия етап ще трябва да</t>
  </si>
  <si>
    <t>подменяме ПА при намаляване на подадената вода.</t>
  </si>
  <si>
    <t>Разлика</t>
  </si>
  <si>
    <t>Снижава се налягането в мрежата.</t>
  </si>
  <si>
    <t>Методика за извеждане на приоритети при подобряване на</t>
  </si>
  <si>
    <t>водната и енергийната ефективност във водоснабдяването.</t>
  </si>
  <si>
    <t>водната и енергийна ефективност може да се спестят значителни разходи</t>
  </si>
  <si>
    <t>и да се поддържа една приемлива за клиентите цена на услугата.</t>
  </si>
  <si>
    <t>Енергийните разходи са втори по значимост след разходите за работна сила.</t>
  </si>
  <si>
    <t>труд и пари ще се постигнат най-големи и бързи резултати.</t>
  </si>
  <si>
    <t>НА ВОДА И ПОВИШАВАНЕ ЕФЕКТИВНОСТТА НА ПОМПЕНИТЕ СИСТЕМИ</t>
  </si>
  <si>
    <t>с малко усилия и средства.</t>
  </si>
  <si>
    <t>1.Засичат се големите течове и се отстраняват.</t>
  </si>
  <si>
    <t>2.Снижава се налягането в мрежата.</t>
  </si>
  <si>
    <t>2.Насочваме се към най-голямата ВГ и изготвяме схема с водоразпределението.</t>
  </si>
  <si>
    <t>3.Извеждаме приоритетни зони с най-голяма консумация на вода.</t>
  </si>
  <si>
    <t>4.Обследваме тази зона за течове.</t>
  </si>
  <si>
    <t>4.3.Изграждане на ДМА в тази зона - дългосрочна задача.</t>
  </si>
  <si>
    <t>Ниска зона К87  първоначално да се раздели на 4 големи подзони:</t>
  </si>
  <si>
    <t>1.НР Изток  и ПС Цветница.</t>
  </si>
  <si>
    <t>2.НР Средна зона - Изток.</t>
  </si>
  <si>
    <t>3.НР Средна зона - Запад</t>
  </si>
  <si>
    <t>4.НР ІІІ-ти подем 5500 м3.</t>
  </si>
  <si>
    <t>Със сравнително малко средства вложени в дейността за подобряване на</t>
  </si>
  <si>
    <t>и обсъждат и съгласуват планираните за периода задачи по снижаване на загубите.</t>
  </si>
  <si>
    <t>1.Подреждат се водоснабдителните групи по подадени водни количества и се сравняват.</t>
  </si>
  <si>
    <t>4.1.Анализ на подаваните водни количества в зоните.</t>
  </si>
  <si>
    <t>Замерване на подадената вода с преносим разходомер към отделните клонове.</t>
  </si>
  <si>
    <t>4.2.Прослушване на зоните с най-големи количества подадена вода.</t>
  </si>
  <si>
    <t>Общи загуби на ел. енергия</t>
  </si>
  <si>
    <t>Консумирана ел. енергия</t>
  </si>
  <si>
    <t xml:space="preserve">Полезно използвана ел. енергия </t>
  </si>
  <si>
    <t>Ел. енергия загубена в помпената система</t>
  </si>
  <si>
    <t>1.Най-голям ефект върху консумацията на ел. енергия се получава</t>
  </si>
  <si>
    <t>Съществуващо положение.</t>
  </si>
  <si>
    <t>Повишаване на ефективността на помпената система от 0.5 на 0.6.</t>
  </si>
  <si>
    <t>Снижаване загубите на вода от 70 % на 40 %.</t>
  </si>
  <si>
    <t>Снижаване загубите на вода и повишаване на кпд на ПС.</t>
  </si>
  <si>
    <t>Загуби на ел. енергия</t>
  </si>
  <si>
    <t>Годишнo подадена вода, хил.м3</t>
  </si>
  <si>
    <t>Цел. Снижаване на разходите за осигуряване на питейна вода.</t>
  </si>
  <si>
    <t xml:space="preserve">І. СРАВНЕНИЕ НА ЕФЕКТА ОТ МЕРОПРИЯТИЯТА СНИЖАВАНЕ НА ЗАГУБИТЕ  </t>
  </si>
  <si>
    <t>Необходимо е да се открият областите, където с най-малко ресурси -</t>
  </si>
  <si>
    <t>ІV. Формиране на работна група за снижаване на водните загуби в гр. Русе.</t>
  </si>
  <si>
    <t>ІІІ. При извеждане на приоритетите е необходимо да направим следните стъпки:</t>
  </si>
  <si>
    <t xml:space="preserve">Екип от хора с различни специалности се събира 1 път седмично </t>
  </si>
  <si>
    <t xml:space="preserve">ІІ. Снижаване на загубите от 65 – 55 % до 35-40 % могат да се постигнат </t>
  </si>
  <si>
    <r>
      <t xml:space="preserve">от мероприятието - снижаване </t>
    </r>
    <r>
      <rPr>
        <b/>
        <sz val="16"/>
        <rFont val="Times New Roman"/>
        <family val="1"/>
        <charset val="204"/>
      </rPr>
      <t>загубите на вода</t>
    </r>
    <r>
      <rPr>
        <sz val="14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</si>
</sst>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9" formatCode="_(* #,##0_);_(* \(#,##0\);_(* &quot;-&quot;_);_(@_)"/>
    <numFmt numFmtId="188" formatCode="0.000"/>
    <numFmt numFmtId="189" formatCode="0.0000"/>
    <numFmt numFmtId="191" formatCode="0.0"/>
  </numFmts>
  <fonts count="11">
    <font>
      <sz val="10"/>
      <name val="Dutch T"/>
    </font>
    <font>
      <sz val="10"/>
      <name val="Dutch T"/>
    </font>
    <font>
      <sz val="14"/>
      <name val="Times New Roman"/>
      <family val="1"/>
      <charset val="204"/>
    </font>
    <font>
      <b/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Dutch T"/>
    </font>
    <font>
      <u/>
      <sz val="14"/>
      <name val="Times New Roman"/>
      <family val="1"/>
      <charset val="204"/>
    </font>
    <font>
      <sz val="8"/>
      <name val="Times New Roman"/>
      <family val="1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9" fontId="1" fillId="0" borderId="0" applyFont="0" applyFill="0" applyBorder="0" applyAlignment="0" applyProtection="0"/>
  </cellStyleXfs>
  <cellXfs count="90">
    <xf numFmtId="0" fontId="0" fillId="0" borderId="0" xfId="0"/>
    <xf numFmtId="1" fontId="2" fillId="0" borderId="1" xfId="0" applyNumberFormat="1" applyFont="1" applyFill="1" applyBorder="1" applyAlignment="1">
      <alignment horizontal="left"/>
    </xf>
    <xf numFmtId="1" fontId="2" fillId="0" borderId="2" xfId="0" applyNumberFormat="1" applyFont="1" applyFill="1" applyBorder="1" applyAlignment="1">
      <alignment horizontal="left"/>
    </xf>
    <xf numFmtId="1" fontId="3" fillId="0" borderId="2" xfId="0" applyNumberFormat="1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/>
    <xf numFmtId="49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/>
    </xf>
    <xf numFmtId="0" fontId="4" fillId="0" borderId="6" xfId="0" applyFont="1" applyFill="1" applyBorder="1" applyAlignment="1">
      <alignment wrapText="1"/>
    </xf>
    <xf numFmtId="0" fontId="4" fillId="0" borderId="7" xfId="0" applyFont="1" applyFill="1" applyBorder="1" applyAlignment="1">
      <alignment horizontal="left"/>
    </xf>
    <xf numFmtId="49" fontId="4" fillId="0" borderId="7" xfId="0" applyNumberFormat="1" applyFont="1" applyFill="1" applyBorder="1" applyAlignment="1">
      <alignment horizontal="left" wrapText="1"/>
    </xf>
    <xf numFmtId="49" fontId="4" fillId="0" borderId="8" xfId="0" applyNumberFormat="1" applyFont="1" applyFill="1" applyBorder="1" applyAlignment="1">
      <alignment horizontal="left" wrapText="1"/>
    </xf>
    <xf numFmtId="0" fontId="4" fillId="0" borderId="9" xfId="0" applyFont="1" applyFill="1" applyBorder="1"/>
    <xf numFmtId="0" fontId="4" fillId="0" borderId="10" xfId="0" applyFont="1" applyFill="1" applyBorder="1"/>
    <xf numFmtId="1" fontId="4" fillId="0" borderId="10" xfId="0" applyNumberFormat="1" applyFont="1" applyFill="1" applyBorder="1" applyAlignment="1">
      <alignment horizontal="left"/>
    </xf>
    <xf numFmtId="49" fontId="4" fillId="0" borderId="11" xfId="0" applyNumberFormat="1" applyFont="1" applyFill="1" applyBorder="1" applyAlignment="1">
      <alignment horizontal="left"/>
    </xf>
    <xf numFmtId="0" fontId="4" fillId="0" borderId="12" xfId="0" applyFont="1" applyFill="1" applyBorder="1"/>
    <xf numFmtId="0" fontId="4" fillId="0" borderId="13" xfId="0" applyFont="1" applyFill="1" applyBorder="1"/>
    <xf numFmtId="1" fontId="4" fillId="0" borderId="13" xfId="0" applyNumberFormat="1" applyFont="1" applyFill="1" applyBorder="1" applyAlignment="1">
      <alignment horizontal="left"/>
    </xf>
    <xf numFmtId="1" fontId="4" fillId="0" borderId="14" xfId="0" applyNumberFormat="1" applyFont="1" applyFill="1" applyBorder="1"/>
    <xf numFmtId="0" fontId="4" fillId="0" borderId="15" xfId="0" applyFont="1" applyFill="1" applyBorder="1"/>
    <xf numFmtId="0" fontId="4" fillId="0" borderId="2" xfId="0" applyFont="1" applyFill="1" applyBorder="1"/>
    <xf numFmtId="1" fontId="4" fillId="0" borderId="16" xfId="0" applyNumberFormat="1" applyFont="1" applyFill="1" applyBorder="1"/>
    <xf numFmtId="0" fontId="4" fillId="0" borderId="17" xfId="0" applyFont="1" applyFill="1" applyBorder="1"/>
    <xf numFmtId="0" fontId="4" fillId="0" borderId="1" xfId="0" applyFont="1" applyFill="1" applyBorder="1"/>
    <xf numFmtId="1" fontId="4" fillId="0" borderId="18" xfId="0" applyNumberFormat="1" applyFont="1" applyFill="1" applyBorder="1"/>
    <xf numFmtId="0" fontId="4" fillId="0" borderId="2" xfId="0" applyFont="1" applyFill="1" applyBorder="1" applyAlignment="1">
      <alignment horizontal="left"/>
    </xf>
    <xf numFmtId="2" fontId="4" fillId="0" borderId="16" xfId="0" applyNumberFormat="1" applyFont="1" applyFill="1" applyBorder="1"/>
    <xf numFmtId="0" fontId="4" fillId="0" borderId="1" xfId="0" applyFont="1" applyFill="1" applyBorder="1" applyAlignment="1">
      <alignment horizontal="left"/>
    </xf>
    <xf numFmtId="1" fontId="4" fillId="0" borderId="1" xfId="0" applyNumberFormat="1" applyFont="1" applyFill="1" applyBorder="1" applyAlignment="1">
      <alignment horizontal="left"/>
    </xf>
    <xf numFmtId="0" fontId="4" fillId="0" borderId="13" xfId="0" applyFont="1" applyFill="1" applyBorder="1" applyAlignment="1">
      <alignment horizontal="left"/>
    </xf>
    <xf numFmtId="0" fontId="4" fillId="0" borderId="13" xfId="0" applyNumberFormat="1" applyFont="1" applyFill="1" applyBorder="1" applyAlignment="1">
      <alignment horizontal="left"/>
    </xf>
    <xf numFmtId="0" fontId="4" fillId="0" borderId="2" xfId="0" applyNumberFormat="1" applyFont="1" applyFill="1" applyBorder="1" applyAlignment="1">
      <alignment horizontal="left"/>
    </xf>
    <xf numFmtId="1" fontId="4" fillId="0" borderId="0" xfId="0" applyNumberFormat="1" applyFont="1" applyFill="1" applyBorder="1" applyAlignment="1">
      <alignment horizontal="left"/>
    </xf>
    <xf numFmtId="1" fontId="4" fillId="0" borderId="0" xfId="0" applyNumberFormat="1" applyFont="1" applyFill="1" applyBorder="1"/>
    <xf numFmtId="188" fontId="4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189" fontId="4" fillId="0" borderId="0" xfId="0" applyNumberFormat="1" applyFont="1" applyFill="1" applyBorder="1"/>
    <xf numFmtId="2" fontId="4" fillId="0" borderId="0" xfId="0" applyNumberFormat="1" applyFont="1" applyFill="1" applyBorder="1"/>
    <xf numFmtId="0" fontId="4" fillId="0" borderId="4" xfId="0" applyFont="1" applyFill="1" applyBorder="1" applyAlignment="1">
      <alignment horizontal="left"/>
    </xf>
    <xf numFmtId="188" fontId="4" fillId="0" borderId="0" xfId="0" applyNumberFormat="1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/>
    <xf numFmtId="0" fontId="4" fillId="0" borderId="0" xfId="0" applyFo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left"/>
    </xf>
    <xf numFmtId="0" fontId="9" fillId="0" borderId="0" xfId="0" applyFont="1"/>
    <xf numFmtId="0" fontId="4" fillId="0" borderId="17" xfId="0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4" fillId="0" borderId="12" xfId="0" applyFont="1" applyBorder="1"/>
    <xf numFmtId="0" fontId="4" fillId="0" borderId="13" xfId="0" applyFont="1" applyBorder="1"/>
    <xf numFmtId="0" fontId="4" fillId="0" borderId="13" xfId="0" applyFont="1" applyBorder="1" applyAlignment="1">
      <alignment horizontal="left"/>
    </xf>
    <xf numFmtId="0" fontId="4" fillId="0" borderId="15" xfId="0" applyFont="1" applyBorder="1"/>
    <xf numFmtId="0" fontId="4" fillId="0" borderId="2" xfId="0" applyFont="1" applyBorder="1"/>
    <xf numFmtId="0" fontId="5" fillId="0" borderId="2" xfId="0" applyFont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5" fillId="0" borderId="0" xfId="0" applyFont="1"/>
    <xf numFmtId="0" fontId="4" fillId="0" borderId="18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191" fontId="4" fillId="0" borderId="14" xfId="0" applyNumberFormat="1" applyFont="1" applyBorder="1" applyAlignment="1">
      <alignment horizontal="left"/>
    </xf>
    <xf numFmtId="188" fontId="4" fillId="0" borderId="14" xfId="0" applyNumberFormat="1" applyFont="1" applyBorder="1" applyAlignment="1">
      <alignment horizontal="left"/>
    </xf>
    <xf numFmtId="0" fontId="3" fillId="0" borderId="0" xfId="0" applyFont="1"/>
    <xf numFmtId="191" fontId="5" fillId="0" borderId="16" xfId="0" applyNumberFormat="1" applyFont="1" applyBorder="1" applyAlignment="1">
      <alignment horizontal="left"/>
    </xf>
    <xf numFmtId="191" fontId="5" fillId="0" borderId="0" xfId="0" applyNumberFormat="1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191" fontId="4" fillId="0" borderId="0" xfId="0" applyNumberFormat="1" applyFont="1" applyBorder="1" applyAlignment="1">
      <alignment horizontal="left"/>
    </xf>
    <xf numFmtId="0" fontId="4" fillId="0" borderId="6" xfId="0" applyFont="1" applyBorder="1"/>
    <xf numFmtId="0" fontId="4" fillId="0" borderId="7" xfId="0" applyFont="1" applyBorder="1"/>
    <xf numFmtId="0" fontId="4" fillId="0" borderId="7" xfId="0" applyFont="1" applyBorder="1" applyAlignment="1">
      <alignment wrapText="1"/>
    </xf>
    <xf numFmtId="0" fontId="4" fillId="0" borderId="8" xfId="0" applyFont="1" applyBorder="1"/>
    <xf numFmtId="0" fontId="4" fillId="0" borderId="19" xfId="0" applyFont="1" applyBorder="1"/>
    <xf numFmtId="0" fontId="4" fillId="0" borderId="20" xfId="0" applyFont="1" applyBorder="1"/>
    <xf numFmtId="0" fontId="4" fillId="0" borderId="18" xfId="0" applyFont="1" applyBorder="1"/>
    <xf numFmtId="0" fontId="4" fillId="0" borderId="13" xfId="0" applyFont="1" applyBorder="1" applyAlignment="1"/>
    <xf numFmtId="0" fontId="4" fillId="0" borderId="14" xfId="0" applyFont="1" applyBorder="1"/>
    <xf numFmtId="0" fontId="4" fillId="2" borderId="12" xfId="0" applyFont="1" applyFill="1" applyBorder="1"/>
    <xf numFmtId="0" fontId="4" fillId="2" borderId="13" xfId="0" applyFont="1" applyFill="1" applyBorder="1"/>
    <xf numFmtId="0" fontId="4" fillId="2" borderId="13" xfId="0" applyFont="1" applyFill="1" applyBorder="1" applyAlignment="1">
      <alignment horizontal="left"/>
    </xf>
    <xf numFmtId="0" fontId="4" fillId="2" borderId="14" xfId="0" applyFont="1" applyFill="1" applyBorder="1"/>
    <xf numFmtId="0" fontId="4" fillId="0" borderId="2" xfId="0" applyFont="1" applyBorder="1" applyAlignment="1">
      <alignment horizontal="left"/>
    </xf>
    <xf numFmtId="0" fontId="4" fillId="0" borderId="16" xfId="0" applyFont="1" applyBorder="1"/>
    <xf numFmtId="0" fontId="10" fillId="0" borderId="0" xfId="0" applyFont="1"/>
  </cellXfs>
  <cellStyles count="2">
    <cellStyle name="Запетая [0]" xfId="1" builtinId="6"/>
    <cellStyle name="Нормален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/>
              <a:t>Снижаване загубите на ел. енергия от мероприятията повишаване на кпд или снижаване загубите на вода</a:t>
            </a:r>
          </a:p>
        </c:rich>
      </c:tx>
      <c:layout>
        <c:manualLayout>
          <c:xMode val="edge"/>
          <c:yMode val="edge"/>
          <c:x val="0.10600706713780919"/>
          <c:y val="3.39505954038703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0424028268551237"/>
          <c:y val="0.2407414663552106"/>
          <c:w val="0.87102473498233213"/>
          <c:h val="0.5401250847713058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Enlosses!$B$58:$B$60</c:f>
              <c:strCache>
                <c:ptCount val="3"/>
                <c:pt idx="0">
                  <c:v>Съществуващо положение</c:v>
                </c:pt>
                <c:pt idx="1">
                  <c:v>Повишаване на кпд на помпената система от 0.5 на 0.6</c:v>
                </c:pt>
                <c:pt idx="2">
                  <c:v>Снижаване загубите на вода от 70 % на 40 %</c:v>
                </c:pt>
              </c:strCache>
            </c:strRef>
          </c:cat>
          <c:val>
            <c:numRef>
              <c:f>Enlosses!$C$58:$C$60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948F-49F4-B39A-2839F2492F64}"/>
            </c:ext>
          </c:extLst>
        </c:ser>
        <c:ser>
          <c:idx val="1"/>
          <c:order val="1"/>
          <c:spPr>
            <a:solidFill>
              <a:srgbClr val="80206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Enlosses!$B$58:$B$60</c:f>
              <c:strCache>
                <c:ptCount val="3"/>
                <c:pt idx="0">
                  <c:v>Съществуващо положение</c:v>
                </c:pt>
                <c:pt idx="1">
                  <c:v>Повишаване на кпд на помпената система от 0.5 на 0.6</c:v>
                </c:pt>
                <c:pt idx="2">
                  <c:v>Снижаване загубите на вода от 70 % на 40 %</c:v>
                </c:pt>
              </c:strCache>
            </c:strRef>
          </c:cat>
          <c:val>
            <c:numRef>
              <c:f>Enlosses!$E$58:$E$60</c:f>
              <c:numCache>
                <c:formatCode>General</c:formatCode>
                <c:ptCount val="3"/>
                <c:pt idx="0">
                  <c:v>0</c:v>
                </c:pt>
                <c:pt idx="1">
                  <c:v>11.700000000000003</c:v>
                </c:pt>
                <c:pt idx="2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48F-49F4-B39A-2839F2492F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79901616"/>
        <c:axId val="1"/>
      </c:barChart>
      <c:catAx>
        <c:axId val="5799016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8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Спестена ел.енергия Квтч.</a:t>
                </a:r>
              </a:p>
            </c:rich>
          </c:tx>
          <c:layout>
            <c:manualLayout>
              <c:xMode val="edge"/>
              <c:yMode val="edge"/>
              <c:x val="2.8268551236749116E-2"/>
              <c:y val="0.27160577596610713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2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5799016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bg-BG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5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bg-BG"/>
              <a:t>Сравнение на подаваните годишно водни количества от водоснабдителни групи във ВиК Русе </a:t>
            </a:r>
          </a:p>
        </c:rich>
      </c:tx>
      <c:layout>
        <c:manualLayout>
          <c:xMode val="edge"/>
          <c:yMode val="edge"/>
          <c:x val="0.1610305958132045"/>
          <c:y val="3.200000000000000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848631239935588"/>
          <c:y val="0.23733333333333334"/>
          <c:w val="0.83896940418679544"/>
          <c:h val="0.453333333333333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8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BigVG!$B$9:$B$19</c:f>
              <c:strCache>
                <c:ptCount val="11"/>
                <c:pt idx="0">
                  <c:v>ВГ Русе</c:v>
                </c:pt>
                <c:pt idx="1">
                  <c:v>Баниска</c:v>
                </c:pt>
                <c:pt idx="2">
                  <c:v>Батин</c:v>
                </c:pt>
                <c:pt idx="3">
                  <c:v>Пепелина</c:v>
                </c:pt>
                <c:pt idx="4">
                  <c:v>Николово 2</c:v>
                </c:pt>
                <c:pt idx="5">
                  <c:v>Пиргово </c:v>
                </c:pt>
                <c:pt idx="6">
                  <c:v>Писанец 1</c:v>
                </c:pt>
                <c:pt idx="7">
                  <c:v>Смирненски</c:v>
                </c:pt>
                <c:pt idx="8">
                  <c:v>Нисово</c:v>
                </c:pt>
                <c:pt idx="9">
                  <c:v>Божичен</c:v>
                </c:pt>
                <c:pt idx="10">
                  <c:v>Вятово</c:v>
                </c:pt>
              </c:strCache>
            </c:strRef>
          </c:cat>
          <c:val>
            <c:numRef>
              <c:f>BigVG!$C$9:$C$19</c:f>
              <c:numCache>
                <c:formatCode>0</c:formatCode>
                <c:ptCount val="11"/>
                <c:pt idx="0">
                  <c:v>20600</c:v>
                </c:pt>
                <c:pt idx="1">
                  <c:v>2700</c:v>
                </c:pt>
                <c:pt idx="2">
                  <c:v>1300</c:v>
                </c:pt>
                <c:pt idx="3">
                  <c:v>700</c:v>
                </c:pt>
                <c:pt idx="4">
                  <c:v>440</c:v>
                </c:pt>
                <c:pt idx="5">
                  <c:v>440</c:v>
                </c:pt>
                <c:pt idx="6">
                  <c:v>402</c:v>
                </c:pt>
                <c:pt idx="7" formatCode="General">
                  <c:v>320</c:v>
                </c:pt>
                <c:pt idx="8">
                  <c:v>320</c:v>
                </c:pt>
                <c:pt idx="9">
                  <c:v>280</c:v>
                </c:pt>
                <c:pt idx="10" formatCode="General">
                  <c:v>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70-4CC4-BCE1-081A4DFBC5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41125728"/>
        <c:axId val="1"/>
      </c:barChart>
      <c:catAx>
        <c:axId val="5411257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Водоснабдителни групи</a:t>
                </a:r>
              </a:p>
            </c:rich>
          </c:tx>
          <c:layout>
            <c:manualLayout>
              <c:xMode val="edge"/>
              <c:yMode val="edge"/>
              <c:x val="0.42673107890499196"/>
              <c:y val="0.89866666666666661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270000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9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bg-BG"/>
                  <a:t>Подадено водно количество</a:t>
                </a:r>
              </a:p>
            </c:rich>
          </c:tx>
          <c:layout>
            <c:manualLayout>
              <c:xMode val="edge"/>
              <c:yMode val="edge"/>
              <c:x val="2.5764895330112721E-2"/>
              <c:y val="0.20799999999999999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bg-BG"/>
          </a:p>
        </c:txPr>
        <c:crossAx val="5411257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9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bg-BG"/>
    </a:p>
  </c:txPr>
  <c:printSettings>
    <c:headerFooter alignWithMargins="0"/>
    <c:pageMargins b="1" l="0.75" r="0.75" t="1" header="0.5" footer="0.5"/>
    <c:pageSetup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266700</xdr:colOff>
      <xdr:row>7</xdr:row>
      <xdr:rowOff>0</xdr:rowOff>
    </xdr:from>
    <xdr:to>
      <xdr:col>10</xdr:col>
      <xdr:colOff>409575</xdr:colOff>
      <xdr:row>38</xdr:row>
      <xdr:rowOff>66675</xdr:rowOff>
    </xdr:to>
    <xdr:pic>
      <xdr:nvPicPr>
        <xdr:cNvPr id="307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6700" y="1400175"/>
          <a:ext cx="6238875" cy="5124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828675</xdr:colOff>
      <xdr:row>0</xdr:row>
      <xdr:rowOff>0</xdr:rowOff>
    </xdr:from>
    <xdr:to>
      <xdr:col>1</xdr:col>
      <xdr:colOff>714375</xdr:colOff>
      <xdr:row>0</xdr:row>
      <xdr:rowOff>0</xdr:rowOff>
    </xdr:to>
    <xdr:sp macro="" textlink="">
      <xdr:nvSpPr>
        <xdr:cNvPr id="2103" name="AutoShape 1"/>
        <xdr:cNvSpPr>
          <a:spLocks noChangeArrowheads="1"/>
        </xdr:cNvSpPr>
      </xdr:nvSpPr>
      <xdr:spPr bwMode="auto">
        <a:xfrm>
          <a:off x="828675" y="0"/>
          <a:ext cx="866775" cy="0"/>
        </a:xfrm>
        <a:prstGeom prst="leftArrowCallout">
          <a:avLst>
            <a:gd name="adj1" fmla="val -2147483648"/>
            <a:gd name="adj2" fmla="val -2147483648"/>
            <a:gd name="adj3" fmla="val -2147483648"/>
            <a:gd name="adj4" fmla="val 6788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</xdr:col>
      <xdr:colOff>390525</xdr:colOff>
      <xdr:row>0</xdr:row>
      <xdr:rowOff>0</xdr:rowOff>
    </xdr:from>
    <xdr:to>
      <xdr:col>2</xdr:col>
      <xdr:colOff>714375</xdr:colOff>
      <xdr:row>0</xdr:row>
      <xdr:rowOff>0</xdr:rowOff>
    </xdr:to>
    <xdr:sp macro="" textlink="">
      <xdr:nvSpPr>
        <xdr:cNvPr id="2104" name="AutoShape 2"/>
        <xdr:cNvSpPr>
          <a:spLocks noChangeArrowheads="1"/>
        </xdr:cNvSpPr>
      </xdr:nvSpPr>
      <xdr:spPr bwMode="auto">
        <a:xfrm>
          <a:off x="1371600" y="0"/>
          <a:ext cx="3143250" cy="0"/>
        </a:xfrm>
        <a:prstGeom prst="leftArrowCallout">
          <a:avLst>
            <a:gd name="adj1" fmla="val -2147483648"/>
            <a:gd name="adj2" fmla="val -2147483648"/>
            <a:gd name="adj3" fmla="val -2147483648"/>
            <a:gd name="adj4" fmla="val 6788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2</xdr:col>
      <xdr:colOff>381000</xdr:colOff>
      <xdr:row>0</xdr:row>
      <xdr:rowOff>0</xdr:rowOff>
    </xdr:from>
    <xdr:to>
      <xdr:col>3</xdr:col>
      <xdr:colOff>714375</xdr:colOff>
      <xdr:row>0</xdr:row>
      <xdr:rowOff>0</xdr:rowOff>
    </xdr:to>
    <xdr:sp macro="" textlink="">
      <xdr:nvSpPr>
        <xdr:cNvPr id="2105" name="AutoShape 3"/>
        <xdr:cNvSpPr>
          <a:spLocks noChangeArrowheads="1"/>
        </xdr:cNvSpPr>
      </xdr:nvSpPr>
      <xdr:spPr bwMode="auto">
        <a:xfrm>
          <a:off x="4181475" y="0"/>
          <a:ext cx="1457325" cy="0"/>
        </a:xfrm>
        <a:prstGeom prst="leftArrowCallout">
          <a:avLst>
            <a:gd name="adj1" fmla="val -2147483648"/>
            <a:gd name="adj2" fmla="val -2147483648"/>
            <a:gd name="adj3" fmla="val -2147483648"/>
            <a:gd name="adj4" fmla="val 6788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3</xdr:col>
      <xdr:colOff>400050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106" name="AutoShape 4"/>
        <xdr:cNvSpPr>
          <a:spLocks noChangeArrowheads="1"/>
        </xdr:cNvSpPr>
      </xdr:nvSpPr>
      <xdr:spPr bwMode="auto">
        <a:xfrm>
          <a:off x="5324475" y="0"/>
          <a:ext cx="542925" cy="0"/>
        </a:xfrm>
        <a:prstGeom prst="leftArrowCallout">
          <a:avLst>
            <a:gd name="adj1" fmla="val -2147483648"/>
            <a:gd name="adj2" fmla="val -2147483648"/>
            <a:gd name="adj3" fmla="val -2147483648"/>
            <a:gd name="adj4" fmla="val 6788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107" name="AutoShape 5"/>
        <xdr:cNvSpPr>
          <a:spLocks noChangeArrowheads="1"/>
        </xdr:cNvSpPr>
      </xdr:nvSpPr>
      <xdr:spPr bwMode="auto">
        <a:xfrm>
          <a:off x="5867400" y="0"/>
          <a:ext cx="0" cy="0"/>
        </a:xfrm>
        <a:prstGeom prst="leftArrowCallout">
          <a:avLst>
            <a:gd name="adj1" fmla="val -2147483648"/>
            <a:gd name="adj2" fmla="val -2147483648"/>
            <a:gd name="adj3" fmla="val -2147483648"/>
            <a:gd name="adj4" fmla="val 67884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108" name="AutoShape 6"/>
        <xdr:cNvSpPr>
          <a:spLocks noChangeArrowheads="1"/>
        </xdr:cNvSpPr>
      </xdr:nvSpPr>
      <xdr:spPr bwMode="auto">
        <a:xfrm>
          <a:off x="5867400" y="0"/>
          <a:ext cx="0" cy="0"/>
        </a:xfrm>
        <a:prstGeom prst="curvedRightArrow">
          <a:avLst>
            <a:gd name="adj1" fmla="val -2147483648"/>
            <a:gd name="adj2" fmla="val -2147483648"/>
            <a:gd name="adj3" fmla="val -2147483648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4</xdr:col>
      <xdr:colOff>0</xdr:colOff>
      <xdr:row>0</xdr:row>
      <xdr:rowOff>0</xdr:rowOff>
    </xdr:to>
    <xdr:sp macro="" textlink="">
      <xdr:nvSpPr>
        <xdr:cNvPr id="2109" name="AutoShape 7"/>
        <xdr:cNvSpPr>
          <a:spLocks noChangeArrowheads="1"/>
        </xdr:cNvSpPr>
      </xdr:nvSpPr>
      <xdr:spPr bwMode="auto">
        <a:xfrm>
          <a:off x="5867400" y="0"/>
          <a:ext cx="0" cy="0"/>
        </a:xfrm>
        <a:prstGeom prst="leftArrowCallout">
          <a:avLst>
            <a:gd name="adj1" fmla="val -2147483648"/>
            <a:gd name="adj2" fmla="val -2147483648"/>
            <a:gd name="adj3" fmla="val -2147483648"/>
            <a:gd name="adj4" fmla="val 66667"/>
          </a:avLst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0</xdr:colOff>
      <xdr:row>4</xdr:row>
      <xdr:rowOff>0</xdr:rowOff>
    </xdr:from>
    <xdr:to>
      <xdr:col>13</xdr:col>
      <xdr:colOff>390525</xdr:colOff>
      <xdr:row>19</xdr:row>
      <xdr:rowOff>114300</xdr:rowOff>
    </xdr:to>
    <xdr:graphicFrame macro="">
      <xdr:nvGraphicFramePr>
        <xdr:cNvPr id="2110" name="Chart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30</xdr:row>
      <xdr:rowOff>38100</xdr:rowOff>
    </xdr:from>
    <xdr:to>
      <xdr:col>3</xdr:col>
      <xdr:colOff>1085850</xdr:colOff>
      <xdr:row>48</xdr:row>
      <xdr:rowOff>85725</xdr:rowOff>
    </xdr:to>
    <xdr:graphicFrame macro="">
      <xdr:nvGraphicFramePr>
        <xdr:cNvPr id="103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tabSelected="1" workbookViewId="0">
      <selection activeCell="M19" sqref="M19"/>
    </sheetView>
  </sheetViews>
  <sheetFormatPr defaultRowHeight="12.75"/>
  <cols>
    <col min="1" max="16384" width="9.140625" style="89"/>
  </cols>
  <sheetData>
    <row r="1" spans="1:7" ht="18.75">
      <c r="C1" s="47" t="s">
        <v>34</v>
      </c>
    </row>
    <row r="2" spans="1:7">
      <c r="A2" s="46"/>
    </row>
    <row r="3" spans="1:7" ht="15.75">
      <c r="A3" s="45"/>
    </row>
    <row r="4" spans="1:7" ht="15.75">
      <c r="A4" s="48" t="s">
        <v>35</v>
      </c>
    </row>
    <row r="5" spans="1:7" ht="15.75">
      <c r="A5" s="45" t="s">
        <v>36</v>
      </c>
      <c r="B5" s="45"/>
      <c r="C5" s="45"/>
      <c r="D5" s="45"/>
      <c r="E5" s="45"/>
      <c r="F5" s="45" t="s">
        <v>72</v>
      </c>
      <c r="G5" s="45"/>
    </row>
    <row r="6" spans="1:7" ht="15.75">
      <c r="A6" s="45" t="s">
        <v>37</v>
      </c>
    </row>
    <row r="7" spans="1:7" ht="15.75">
      <c r="A7" s="45"/>
    </row>
    <row r="9" spans="1:7" ht="15.75">
      <c r="A9" s="45"/>
    </row>
  </sheetData>
  <phoneticPr fontId="6" type="noConversion"/>
  <pageMargins left="0.75" right="0.75" top="1" bottom="1" header="0.5" footer="0.5"/>
  <pageSetup orientation="portrait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3"/>
  <sheetViews>
    <sheetView topLeftCell="A34" workbookViewId="0">
      <selection activeCell="F47" sqref="F47"/>
    </sheetView>
  </sheetViews>
  <sheetFormatPr defaultRowHeight="15.75"/>
  <cols>
    <col min="1" max="1" width="14.7109375" style="45" customWidth="1"/>
    <col min="2" max="2" width="42.28515625" style="45" customWidth="1"/>
    <col min="3" max="3" width="16.85546875" style="45" customWidth="1"/>
    <col min="4" max="4" width="14.140625" style="45" customWidth="1"/>
    <col min="5" max="5" width="9.140625" style="45"/>
    <col min="6" max="6" width="11" style="45" bestFit="1" customWidth="1"/>
    <col min="7" max="16384" width="9.140625" style="45"/>
  </cols>
  <sheetData>
    <row r="1" spans="1:4">
      <c r="A1" s="45" t="s">
        <v>55</v>
      </c>
    </row>
    <row r="2" spans="1:4">
      <c r="A2" s="45" t="s">
        <v>56</v>
      </c>
    </row>
    <row r="3" spans="1:4" ht="6.75" customHeight="1"/>
    <row r="4" spans="1:4" ht="19.5" thickBot="1">
      <c r="A4" s="49" t="s">
        <v>52</v>
      </c>
      <c r="B4" s="49" t="s">
        <v>103</v>
      </c>
    </row>
    <row r="5" spans="1:4">
      <c r="A5" s="52" t="s">
        <v>38</v>
      </c>
      <c r="B5" s="53"/>
      <c r="C5" s="53" t="s">
        <v>43</v>
      </c>
      <c r="D5" s="54">
        <v>30</v>
      </c>
    </row>
    <row r="6" spans="1:4">
      <c r="A6" s="55" t="s">
        <v>39</v>
      </c>
      <c r="B6" s="56"/>
      <c r="C6" s="56" t="s">
        <v>43</v>
      </c>
      <c r="D6" s="57">
        <v>100</v>
      </c>
    </row>
    <row r="7" spans="1:4">
      <c r="A7" s="55" t="s">
        <v>40</v>
      </c>
      <c r="B7" s="56"/>
      <c r="C7" s="56" t="s">
        <v>44</v>
      </c>
      <c r="D7" s="57">
        <f>D6*D8</f>
        <v>100</v>
      </c>
    </row>
    <row r="8" spans="1:4">
      <c r="A8" s="55" t="s">
        <v>41</v>
      </c>
      <c r="B8" s="56"/>
      <c r="C8" s="56" t="s">
        <v>45</v>
      </c>
      <c r="D8" s="57">
        <v>1</v>
      </c>
    </row>
    <row r="9" spans="1:4">
      <c r="A9" s="55" t="s">
        <v>42</v>
      </c>
      <c r="B9" s="56"/>
      <c r="C9" s="56"/>
      <c r="D9" s="57">
        <v>0.5</v>
      </c>
    </row>
    <row r="10" spans="1:4">
      <c r="A10" s="55" t="s">
        <v>46</v>
      </c>
      <c r="B10" s="56"/>
      <c r="C10" s="56" t="s">
        <v>47</v>
      </c>
      <c r="D10" s="57">
        <f>(D6-D5)/D6*100</f>
        <v>70</v>
      </c>
    </row>
    <row r="11" spans="1:4">
      <c r="A11" s="55" t="s">
        <v>48</v>
      </c>
      <c r="B11" s="56"/>
      <c r="C11" s="56" t="s">
        <v>44</v>
      </c>
      <c r="D11" s="57">
        <f>(D6-D5)*D8</f>
        <v>70</v>
      </c>
    </row>
    <row r="12" spans="1:4">
      <c r="A12" s="55" t="s">
        <v>49</v>
      </c>
      <c r="B12" s="56"/>
      <c r="C12" s="56" t="s">
        <v>44</v>
      </c>
      <c r="D12" s="57">
        <f>D5*D8</f>
        <v>30</v>
      </c>
    </row>
    <row r="13" spans="1:4">
      <c r="A13" s="55" t="s">
        <v>51</v>
      </c>
      <c r="B13" s="56"/>
      <c r="C13" s="56" t="s">
        <v>44</v>
      </c>
      <c r="D13" s="57">
        <f>D12*D9</f>
        <v>15</v>
      </c>
    </row>
    <row r="14" spans="1:4">
      <c r="A14" s="55" t="s">
        <v>50</v>
      </c>
      <c r="B14" s="56"/>
      <c r="C14" s="56" t="s">
        <v>44</v>
      </c>
      <c r="D14" s="57">
        <f>D12-D13</f>
        <v>15</v>
      </c>
    </row>
    <row r="15" spans="1:4" ht="16.5" thickBot="1">
      <c r="A15" s="58" t="s">
        <v>98</v>
      </c>
      <c r="B15" s="59"/>
      <c r="C15" s="59" t="s">
        <v>44</v>
      </c>
      <c r="D15" s="60">
        <f>D11+D13</f>
        <v>85</v>
      </c>
    </row>
    <row r="16" spans="1:4" ht="9" customHeight="1">
      <c r="A16" s="61"/>
      <c r="B16" s="61"/>
      <c r="C16" s="61"/>
      <c r="D16" s="62"/>
    </row>
    <row r="17" spans="1:13" ht="19.5" thickBot="1">
      <c r="A17" s="49" t="s">
        <v>53</v>
      </c>
      <c r="B17" s="63" t="s">
        <v>104</v>
      </c>
      <c r="C17" s="49"/>
      <c r="D17" s="50"/>
    </row>
    <row r="18" spans="1:13">
      <c r="A18" s="52" t="s">
        <v>38</v>
      </c>
      <c r="B18" s="53"/>
      <c r="C18" s="53" t="s">
        <v>43</v>
      </c>
      <c r="D18" s="64">
        <v>30</v>
      </c>
    </row>
    <row r="19" spans="1:13">
      <c r="A19" s="55" t="s">
        <v>39</v>
      </c>
      <c r="B19" s="56"/>
      <c r="C19" s="56" t="s">
        <v>43</v>
      </c>
      <c r="D19" s="65">
        <v>100</v>
      </c>
    </row>
    <row r="20" spans="1:13">
      <c r="A20" s="55" t="s">
        <v>99</v>
      </c>
      <c r="B20" s="56"/>
      <c r="C20" s="56" t="s">
        <v>44</v>
      </c>
      <c r="D20" s="66">
        <f>D21*D19</f>
        <v>83.333333333333343</v>
      </c>
    </row>
    <row r="21" spans="1:13">
      <c r="A21" s="55" t="s">
        <v>41</v>
      </c>
      <c r="B21" s="56"/>
      <c r="C21" s="56" t="s">
        <v>45</v>
      </c>
      <c r="D21" s="67">
        <f>D34*D35/D22</f>
        <v>0.83333333333333337</v>
      </c>
    </row>
    <row r="22" spans="1:13" ht="18.75">
      <c r="A22" s="55" t="s">
        <v>42</v>
      </c>
      <c r="B22" s="56"/>
      <c r="C22" s="56"/>
      <c r="D22" s="65">
        <v>0.6</v>
      </c>
      <c r="F22" s="68" t="s">
        <v>63</v>
      </c>
      <c r="G22" s="68" t="s">
        <v>102</v>
      </c>
      <c r="H22" s="68"/>
      <c r="I22" s="68"/>
      <c r="J22" s="68"/>
      <c r="K22" s="68"/>
      <c r="L22" s="68"/>
      <c r="M22" s="68"/>
    </row>
    <row r="23" spans="1:13" ht="18.75">
      <c r="A23" s="55" t="s">
        <v>46</v>
      </c>
      <c r="B23" s="56"/>
      <c r="C23" s="56" t="s">
        <v>47</v>
      </c>
      <c r="D23" s="65">
        <f>(D19-D18)/D19*100</f>
        <v>70</v>
      </c>
      <c r="F23" s="68"/>
      <c r="G23" s="68" t="s">
        <v>65</v>
      </c>
      <c r="H23" s="68"/>
      <c r="I23" s="68"/>
      <c r="J23" s="68"/>
      <c r="K23" s="68"/>
      <c r="L23" s="68"/>
      <c r="M23" s="68"/>
    </row>
    <row r="24" spans="1:13" ht="18.75">
      <c r="A24" s="55" t="s">
        <v>48</v>
      </c>
      <c r="B24" s="56"/>
      <c r="C24" s="56" t="s">
        <v>44</v>
      </c>
      <c r="D24" s="66">
        <f>(D19-D18)*D21</f>
        <v>58.333333333333336</v>
      </c>
      <c r="F24" s="68"/>
      <c r="G24" s="68" t="s">
        <v>66</v>
      </c>
      <c r="H24" s="68"/>
      <c r="I24" s="68"/>
      <c r="J24" s="68"/>
      <c r="K24" s="68"/>
      <c r="L24" s="68"/>
      <c r="M24" s="68"/>
    </row>
    <row r="25" spans="1:13" ht="18.75">
      <c r="A25" s="55" t="s">
        <v>49</v>
      </c>
      <c r="B25" s="56"/>
      <c r="C25" s="56" t="s">
        <v>44</v>
      </c>
      <c r="D25" s="65">
        <f>D18*D21</f>
        <v>25</v>
      </c>
      <c r="F25" s="68"/>
      <c r="G25" s="68" t="s">
        <v>67</v>
      </c>
      <c r="H25" s="68"/>
      <c r="I25" s="68"/>
      <c r="J25" s="68"/>
      <c r="K25" s="68"/>
      <c r="L25" s="68"/>
      <c r="M25" s="68"/>
    </row>
    <row r="26" spans="1:13" ht="18.75">
      <c r="A26" s="55" t="s">
        <v>100</v>
      </c>
      <c r="B26" s="56"/>
      <c r="C26" s="56" t="s">
        <v>44</v>
      </c>
      <c r="D26" s="65">
        <f>D25*D22</f>
        <v>15</v>
      </c>
      <c r="F26" s="68"/>
      <c r="G26" s="68" t="s">
        <v>68</v>
      </c>
      <c r="H26" s="68"/>
      <c r="I26" s="68"/>
      <c r="J26" s="68"/>
      <c r="K26" s="68"/>
      <c r="L26" s="68"/>
      <c r="M26" s="68"/>
    </row>
    <row r="27" spans="1:13" ht="18.75">
      <c r="A27" s="55" t="s">
        <v>50</v>
      </c>
      <c r="B27" s="56"/>
      <c r="C27" s="56" t="s">
        <v>44</v>
      </c>
      <c r="D27" s="65">
        <f>D25-D26</f>
        <v>10</v>
      </c>
      <c r="F27" s="68"/>
      <c r="G27" s="68" t="s">
        <v>69</v>
      </c>
      <c r="H27" s="68"/>
      <c r="I27" s="68"/>
      <c r="J27" s="68"/>
      <c r="K27" s="68"/>
      <c r="L27" s="68"/>
      <c r="M27" s="68"/>
    </row>
    <row r="28" spans="1:13" ht="19.5" thickBot="1">
      <c r="A28" s="58" t="s">
        <v>98</v>
      </c>
      <c r="B28" s="59"/>
      <c r="C28" s="59" t="s">
        <v>44</v>
      </c>
      <c r="D28" s="69">
        <f>D24+D26</f>
        <v>73.333333333333343</v>
      </c>
      <c r="F28" s="68"/>
      <c r="G28" s="68" t="s">
        <v>70</v>
      </c>
      <c r="H28" s="68"/>
      <c r="I28" s="68"/>
      <c r="J28" s="68"/>
      <c r="K28" s="68"/>
      <c r="L28" s="68"/>
      <c r="M28" s="68"/>
    </row>
    <row r="29" spans="1:13" ht="9" customHeight="1">
      <c r="A29" s="61"/>
      <c r="B29" s="61"/>
      <c r="C29" s="61"/>
      <c r="D29" s="70"/>
      <c r="F29" s="68"/>
      <c r="G29" s="68"/>
      <c r="H29" s="68"/>
      <c r="I29" s="68"/>
      <c r="J29" s="68"/>
      <c r="K29" s="68"/>
      <c r="L29" s="68"/>
      <c r="M29" s="68"/>
    </row>
    <row r="30" spans="1:13" ht="19.5" thickBot="1">
      <c r="A30" s="49" t="s">
        <v>54</v>
      </c>
      <c r="B30" s="49" t="s">
        <v>105</v>
      </c>
      <c r="C30" s="49"/>
      <c r="D30" s="50"/>
    </row>
    <row r="31" spans="1:13">
      <c r="A31" s="52" t="s">
        <v>38</v>
      </c>
      <c r="B31" s="53"/>
      <c r="C31" s="53" t="s">
        <v>43</v>
      </c>
      <c r="D31" s="64">
        <v>30</v>
      </c>
    </row>
    <row r="32" spans="1:13">
      <c r="A32" s="55" t="s">
        <v>39</v>
      </c>
      <c r="B32" s="56"/>
      <c r="C32" s="56" t="s">
        <v>43</v>
      </c>
      <c r="D32" s="65">
        <v>50</v>
      </c>
    </row>
    <row r="33" spans="1:4">
      <c r="A33" s="55" t="s">
        <v>99</v>
      </c>
      <c r="B33" s="56"/>
      <c r="C33" s="56" t="s">
        <v>44</v>
      </c>
      <c r="D33" s="65">
        <f>D34*D32</f>
        <v>50</v>
      </c>
    </row>
    <row r="34" spans="1:4">
      <c r="A34" s="55" t="s">
        <v>41</v>
      </c>
      <c r="B34" s="56"/>
      <c r="C34" s="56" t="s">
        <v>45</v>
      </c>
      <c r="D34" s="65">
        <v>1</v>
      </c>
    </row>
    <row r="35" spans="1:4">
      <c r="A35" s="55" t="s">
        <v>42</v>
      </c>
      <c r="B35" s="56"/>
      <c r="C35" s="56"/>
      <c r="D35" s="65">
        <v>0.5</v>
      </c>
    </row>
    <row r="36" spans="1:4">
      <c r="A36" s="55" t="s">
        <v>46</v>
      </c>
      <c r="B36" s="56"/>
      <c r="C36" s="56" t="s">
        <v>47</v>
      </c>
      <c r="D36" s="65">
        <f>(D32-D31)/D32*100</f>
        <v>40</v>
      </c>
    </row>
    <row r="37" spans="1:4">
      <c r="A37" s="55" t="s">
        <v>48</v>
      </c>
      <c r="B37" s="56"/>
      <c r="C37" s="56" t="s">
        <v>44</v>
      </c>
      <c r="D37" s="65">
        <f>(D32-D31)*D34</f>
        <v>20</v>
      </c>
    </row>
    <row r="38" spans="1:4">
      <c r="A38" s="55" t="s">
        <v>49</v>
      </c>
      <c r="B38" s="56"/>
      <c r="C38" s="56" t="s">
        <v>44</v>
      </c>
      <c r="D38" s="65">
        <f>D31*D34</f>
        <v>30</v>
      </c>
    </row>
    <row r="39" spans="1:4">
      <c r="A39" s="55" t="s">
        <v>100</v>
      </c>
      <c r="B39" s="56"/>
      <c r="C39" s="56" t="s">
        <v>44</v>
      </c>
      <c r="D39" s="65">
        <f>D38*D35</f>
        <v>15</v>
      </c>
    </row>
    <row r="40" spans="1:4">
      <c r="A40" s="55" t="s">
        <v>50</v>
      </c>
      <c r="B40" s="56"/>
      <c r="C40" s="56" t="s">
        <v>44</v>
      </c>
      <c r="D40" s="65">
        <f>D38-D39</f>
        <v>15</v>
      </c>
    </row>
    <row r="41" spans="1:4" ht="16.5" thickBot="1">
      <c r="A41" s="58" t="s">
        <v>98</v>
      </c>
      <c r="B41" s="59"/>
      <c r="C41" s="59" t="s">
        <v>44</v>
      </c>
      <c r="D41" s="71">
        <f>D37+D39</f>
        <v>35</v>
      </c>
    </row>
    <row r="42" spans="1:4" ht="9" customHeight="1">
      <c r="A42" s="61"/>
      <c r="B42" s="61"/>
      <c r="C42" s="61"/>
      <c r="D42" s="72"/>
    </row>
    <row r="43" spans="1:4" ht="19.5" thickBot="1">
      <c r="A43" s="49" t="s">
        <v>61</v>
      </c>
      <c r="B43" s="49" t="s">
        <v>106</v>
      </c>
      <c r="C43" s="49"/>
      <c r="D43" s="50"/>
    </row>
    <row r="44" spans="1:4">
      <c r="A44" s="52" t="s">
        <v>38</v>
      </c>
      <c r="B44" s="53"/>
      <c r="C44" s="53" t="s">
        <v>43</v>
      </c>
      <c r="D44" s="64">
        <v>30</v>
      </c>
    </row>
    <row r="45" spans="1:4">
      <c r="A45" s="55" t="s">
        <v>39</v>
      </c>
      <c r="B45" s="56"/>
      <c r="C45" s="56" t="s">
        <v>43</v>
      </c>
      <c r="D45" s="65">
        <v>50</v>
      </c>
    </row>
    <row r="46" spans="1:4">
      <c r="A46" s="55" t="s">
        <v>99</v>
      </c>
      <c r="B46" s="56"/>
      <c r="C46" s="56" t="s">
        <v>44</v>
      </c>
      <c r="D46" s="66">
        <f>D47*D45</f>
        <v>41.666666666666671</v>
      </c>
    </row>
    <row r="47" spans="1:4">
      <c r="A47" s="55" t="s">
        <v>41</v>
      </c>
      <c r="B47" s="56"/>
      <c r="C47" s="56" t="s">
        <v>45</v>
      </c>
      <c r="D47" s="67">
        <f>D34*0.5/0.6</f>
        <v>0.83333333333333337</v>
      </c>
    </row>
    <row r="48" spans="1:4">
      <c r="A48" s="55" t="s">
        <v>42</v>
      </c>
      <c r="B48" s="56"/>
      <c r="C48" s="56"/>
      <c r="D48" s="66">
        <v>0.6</v>
      </c>
    </row>
    <row r="49" spans="1:6">
      <c r="A49" s="55" t="s">
        <v>46</v>
      </c>
      <c r="B49" s="56"/>
      <c r="C49" s="56" t="s">
        <v>47</v>
      </c>
      <c r="D49" s="66">
        <f>(D45-D44)/D45*100</f>
        <v>40</v>
      </c>
    </row>
    <row r="50" spans="1:6">
      <c r="A50" s="55" t="s">
        <v>48</v>
      </c>
      <c r="B50" s="56"/>
      <c r="C50" s="56" t="s">
        <v>44</v>
      </c>
      <c r="D50" s="66">
        <f>(D45-D44)*D47</f>
        <v>16.666666666666668</v>
      </c>
    </row>
    <row r="51" spans="1:6">
      <c r="A51" s="55" t="s">
        <v>49</v>
      </c>
      <c r="B51" s="56"/>
      <c r="C51" s="56" t="s">
        <v>44</v>
      </c>
      <c r="D51" s="65">
        <f>D44*D47</f>
        <v>25</v>
      </c>
    </row>
    <row r="52" spans="1:6">
      <c r="A52" s="55" t="s">
        <v>100</v>
      </c>
      <c r="B52" s="56"/>
      <c r="C52" s="56" t="s">
        <v>44</v>
      </c>
      <c r="D52" s="65">
        <f>D51*D48</f>
        <v>15</v>
      </c>
    </row>
    <row r="53" spans="1:6">
      <c r="A53" s="55" t="s">
        <v>101</v>
      </c>
      <c r="C53" s="56" t="s">
        <v>44</v>
      </c>
      <c r="D53" s="65">
        <f>D51-D52</f>
        <v>10</v>
      </c>
    </row>
    <row r="54" spans="1:6" ht="16.5" thickBot="1">
      <c r="A54" s="58" t="s">
        <v>98</v>
      </c>
      <c r="B54" s="59"/>
      <c r="C54" s="59" t="s">
        <v>44</v>
      </c>
      <c r="D54" s="69">
        <f>D50+D52</f>
        <v>31.666666666666668</v>
      </c>
    </row>
    <row r="55" spans="1:6" ht="12.75" customHeight="1" thickBot="1">
      <c r="A55" s="61"/>
      <c r="B55" s="61"/>
      <c r="C55" s="61"/>
      <c r="D55" s="73"/>
    </row>
    <row r="56" spans="1:6" ht="32.25" thickBot="1">
      <c r="A56" s="74"/>
      <c r="B56" s="75"/>
      <c r="C56" s="75"/>
      <c r="D56" s="76" t="s">
        <v>107</v>
      </c>
      <c r="E56" s="75" t="s">
        <v>60</v>
      </c>
      <c r="F56" s="77" t="s">
        <v>71</v>
      </c>
    </row>
    <row r="57" spans="1:6">
      <c r="A57" s="78"/>
      <c r="B57" s="79"/>
      <c r="C57" s="79"/>
      <c r="D57" s="53" t="s">
        <v>44</v>
      </c>
      <c r="E57" s="53" t="s">
        <v>44</v>
      </c>
      <c r="F57" s="80" t="s">
        <v>44</v>
      </c>
    </row>
    <row r="58" spans="1:6">
      <c r="A58" s="55" t="s">
        <v>52</v>
      </c>
      <c r="B58" s="81" t="s">
        <v>57</v>
      </c>
      <c r="C58" s="81"/>
      <c r="D58" s="57">
        <v>85</v>
      </c>
      <c r="E58" s="57">
        <f>D58-D58</f>
        <v>0</v>
      </c>
      <c r="F58" s="82"/>
    </row>
    <row r="59" spans="1:6">
      <c r="A59" s="55" t="s">
        <v>53</v>
      </c>
      <c r="B59" s="56" t="s">
        <v>59</v>
      </c>
      <c r="C59" s="56"/>
      <c r="D59" s="57">
        <v>73.3</v>
      </c>
      <c r="E59" s="57">
        <f>D58-D59</f>
        <v>11.700000000000003</v>
      </c>
      <c r="F59" s="82">
        <f>E59-E58</f>
        <v>11.700000000000003</v>
      </c>
    </row>
    <row r="60" spans="1:6">
      <c r="A60" s="83" t="s">
        <v>54</v>
      </c>
      <c r="B60" s="84" t="s">
        <v>58</v>
      </c>
      <c r="C60" s="84"/>
      <c r="D60" s="85">
        <v>35</v>
      </c>
      <c r="E60" s="85">
        <f>D58-D60</f>
        <v>50</v>
      </c>
      <c r="F60" s="86">
        <f>E60-E59</f>
        <v>38.299999999999997</v>
      </c>
    </row>
    <row r="61" spans="1:6" ht="16.5" thickBot="1">
      <c r="A61" s="58" t="s">
        <v>61</v>
      </c>
      <c r="B61" s="59" t="s">
        <v>62</v>
      </c>
      <c r="C61" s="59"/>
      <c r="D61" s="87">
        <v>31.7</v>
      </c>
      <c r="E61" s="87">
        <f>D58-D61</f>
        <v>53.3</v>
      </c>
      <c r="F61" s="88">
        <f>E61-E60</f>
        <v>3.2999999999999972</v>
      </c>
    </row>
    <row r="63" spans="1:6">
      <c r="A63" s="45" t="s">
        <v>33</v>
      </c>
    </row>
  </sheetData>
  <mergeCells count="1">
    <mergeCell ref="B58:C58"/>
  </mergeCells>
  <phoneticPr fontId="6" type="noConversion"/>
  <pageMargins left="1" right="0.17" top="0.35" bottom="0.34" header="0.16" footer="0.16"/>
  <pageSetup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6"/>
  <sheetViews>
    <sheetView topLeftCell="A31" zoomScale="150" zoomScaleNormal="100" workbookViewId="0">
      <selection activeCell="F10" sqref="F10"/>
    </sheetView>
  </sheetViews>
  <sheetFormatPr defaultRowHeight="15.75"/>
  <cols>
    <col min="1" max="1" width="7.28515625" style="7" customWidth="1"/>
    <col min="2" max="2" width="42.28515625" style="5" customWidth="1"/>
    <col min="3" max="3" width="23.85546875" style="36" customWidth="1"/>
    <col min="4" max="4" width="20.42578125" style="36" customWidth="1"/>
    <col min="5" max="5" width="9.7109375" style="7" customWidth="1"/>
    <col min="6" max="6" width="11.7109375" style="7" customWidth="1"/>
    <col min="7" max="7" width="11.5703125" style="36" customWidth="1"/>
    <col min="8" max="8" width="9.5703125" style="36" customWidth="1"/>
    <col min="9" max="9" width="9.7109375" style="36" customWidth="1"/>
    <col min="10" max="10" width="11.5703125" style="36" customWidth="1"/>
    <col min="11" max="16384" width="9.140625" style="7"/>
  </cols>
  <sheetData>
    <row r="1" spans="1:10">
      <c r="A1" s="4" t="s">
        <v>15</v>
      </c>
      <c r="C1" s="6"/>
      <c r="D1" s="7"/>
      <c r="G1" s="7"/>
      <c r="H1" s="7"/>
      <c r="I1" s="7"/>
      <c r="J1" s="7"/>
    </row>
    <row r="2" spans="1:10">
      <c r="A2" s="8" t="s">
        <v>16</v>
      </c>
      <c r="B2" s="7"/>
      <c r="C2" s="6"/>
      <c r="D2" s="7"/>
      <c r="G2" s="7"/>
      <c r="H2" s="7"/>
      <c r="I2" s="7"/>
      <c r="J2" s="7"/>
    </row>
    <row r="3" spans="1:10" ht="8.25" customHeight="1">
      <c r="A3" s="8"/>
      <c r="B3" s="7"/>
      <c r="C3" s="6"/>
      <c r="D3" s="7"/>
      <c r="G3" s="7"/>
      <c r="H3" s="7"/>
      <c r="I3" s="7"/>
      <c r="J3" s="7"/>
    </row>
    <row r="4" spans="1:10">
      <c r="A4" s="8" t="s">
        <v>32</v>
      </c>
      <c r="C4" s="6"/>
      <c r="D4" s="7"/>
      <c r="G4" s="7"/>
      <c r="H4" s="7"/>
      <c r="I4" s="7"/>
      <c r="J4" s="7"/>
    </row>
    <row r="5" spans="1:10" ht="7.5" customHeight="1" thickBot="1">
      <c r="B5" s="9"/>
      <c r="C5" s="6"/>
      <c r="D5" s="7"/>
      <c r="G5" s="7"/>
      <c r="H5" s="7"/>
      <c r="I5" s="7"/>
      <c r="J5" s="7"/>
    </row>
    <row r="6" spans="1:10" ht="56.25" customHeight="1" thickBot="1">
      <c r="A6" s="10" t="s">
        <v>7</v>
      </c>
      <c r="B6" s="11" t="s">
        <v>6</v>
      </c>
      <c r="C6" s="12" t="s">
        <v>108</v>
      </c>
      <c r="D6" s="13" t="s">
        <v>31</v>
      </c>
      <c r="G6" s="7"/>
      <c r="H6" s="7"/>
      <c r="I6" s="7"/>
      <c r="J6" s="7"/>
    </row>
    <row r="7" spans="1:10">
      <c r="A7" s="14">
        <v>1</v>
      </c>
      <c r="B7" s="15" t="s">
        <v>4</v>
      </c>
      <c r="C7" s="16">
        <v>19000</v>
      </c>
      <c r="D7" s="17" t="s">
        <v>3</v>
      </c>
      <c r="G7" s="7"/>
      <c r="H7" s="7"/>
      <c r="I7" s="7"/>
      <c r="J7" s="7"/>
    </row>
    <row r="8" spans="1:10">
      <c r="A8" s="18">
        <v>2</v>
      </c>
      <c r="B8" s="19" t="s">
        <v>21</v>
      </c>
      <c r="C8" s="20">
        <v>1600</v>
      </c>
      <c r="D8" s="21" t="s">
        <v>3</v>
      </c>
      <c r="G8" s="7"/>
      <c r="H8" s="7"/>
      <c r="I8" s="7"/>
      <c r="J8" s="7"/>
    </row>
    <row r="9" spans="1:10" ht="19.5" thickBot="1">
      <c r="A9" s="22"/>
      <c r="B9" s="23" t="s">
        <v>10</v>
      </c>
      <c r="C9" s="3">
        <f>SUM(C7:C8)</f>
        <v>20600</v>
      </c>
      <c r="D9" s="24" t="s">
        <v>0</v>
      </c>
      <c r="G9" s="7"/>
      <c r="H9" s="7"/>
      <c r="I9" s="7"/>
      <c r="J9" s="7"/>
    </row>
    <row r="10" spans="1:10" ht="18.75">
      <c r="A10" s="25">
        <v>3</v>
      </c>
      <c r="B10" s="26" t="s">
        <v>8</v>
      </c>
      <c r="C10" s="1">
        <v>2700</v>
      </c>
      <c r="D10" s="27" t="s">
        <v>1</v>
      </c>
      <c r="G10" s="7"/>
      <c r="H10" s="7"/>
      <c r="I10" s="7"/>
      <c r="J10" s="7"/>
    </row>
    <row r="11" spans="1:10" ht="19.5" thickBot="1">
      <c r="A11" s="22">
        <v>4</v>
      </c>
      <c r="B11" s="28" t="s">
        <v>9</v>
      </c>
      <c r="C11" s="2">
        <v>1300</v>
      </c>
      <c r="D11" s="29" t="s">
        <v>1</v>
      </c>
      <c r="G11" s="7"/>
      <c r="H11" s="7"/>
      <c r="I11" s="7"/>
      <c r="J11" s="7"/>
    </row>
    <row r="12" spans="1:10">
      <c r="A12" s="25">
        <v>5</v>
      </c>
      <c r="B12" s="30" t="s">
        <v>23</v>
      </c>
      <c r="C12" s="31">
        <v>700</v>
      </c>
      <c r="D12" s="27" t="s">
        <v>2</v>
      </c>
      <c r="G12" s="7"/>
      <c r="H12" s="7"/>
      <c r="I12" s="7"/>
      <c r="J12" s="7"/>
    </row>
    <row r="13" spans="1:10">
      <c r="A13" s="18">
        <v>6</v>
      </c>
      <c r="B13" s="19" t="s">
        <v>22</v>
      </c>
      <c r="C13" s="20">
        <v>440</v>
      </c>
      <c r="D13" s="21" t="s">
        <v>2</v>
      </c>
      <c r="G13" s="7"/>
      <c r="H13" s="7"/>
      <c r="I13" s="7"/>
      <c r="J13" s="7"/>
    </row>
    <row r="14" spans="1:10">
      <c r="A14" s="18">
        <v>7</v>
      </c>
      <c r="B14" s="32" t="s">
        <v>24</v>
      </c>
      <c r="C14" s="20">
        <v>440</v>
      </c>
      <c r="D14" s="21" t="s">
        <v>2</v>
      </c>
      <c r="G14" s="7"/>
      <c r="H14" s="7"/>
      <c r="I14" s="7"/>
      <c r="J14" s="7"/>
    </row>
    <row r="15" spans="1:10">
      <c r="A15" s="18">
        <v>8</v>
      </c>
      <c r="B15" s="19" t="s">
        <v>25</v>
      </c>
      <c r="C15" s="20">
        <v>402</v>
      </c>
      <c r="D15" s="21" t="s">
        <v>2</v>
      </c>
      <c r="G15" s="7"/>
      <c r="H15" s="7"/>
      <c r="I15" s="7"/>
      <c r="J15" s="7"/>
    </row>
    <row r="16" spans="1:10">
      <c r="A16" s="18">
        <v>9</v>
      </c>
      <c r="B16" s="32" t="s">
        <v>26</v>
      </c>
      <c r="C16" s="33">
        <v>320</v>
      </c>
      <c r="D16" s="21" t="s">
        <v>2</v>
      </c>
      <c r="G16" s="7"/>
      <c r="H16" s="7"/>
      <c r="I16" s="7"/>
      <c r="J16" s="7"/>
    </row>
    <row r="17" spans="1:14">
      <c r="A17" s="18">
        <v>10</v>
      </c>
      <c r="B17" s="32" t="s">
        <v>27</v>
      </c>
      <c r="C17" s="20">
        <v>320</v>
      </c>
      <c r="D17" s="21" t="s">
        <v>2</v>
      </c>
      <c r="G17" s="7"/>
      <c r="H17" s="7"/>
      <c r="I17" s="7"/>
      <c r="J17" s="7"/>
    </row>
    <row r="18" spans="1:14">
      <c r="A18" s="18">
        <v>11</v>
      </c>
      <c r="B18" s="32" t="s">
        <v>28</v>
      </c>
      <c r="C18" s="20">
        <v>280</v>
      </c>
      <c r="D18" s="21" t="s">
        <v>2</v>
      </c>
      <c r="G18" s="7"/>
      <c r="H18" s="7"/>
      <c r="I18" s="7"/>
      <c r="J18" s="7"/>
    </row>
    <row r="19" spans="1:14" ht="16.5" thickBot="1">
      <c r="A19" s="22">
        <v>12</v>
      </c>
      <c r="B19" s="28" t="s">
        <v>29</v>
      </c>
      <c r="C19" s="34">
        <v>270</v>
      </c>
      <c r="D19" s="24" t="s">
        <v>2</v>
      </c>
      <c r="G19" s="7"/>
      <c r="H19" s="7"/>
      <c r="I19" s="7"/>
      <c r="J19" s="7"/>
    </row>
    <row r="20" spans="1:14" ht="9" customHeight="1">
      <c r="B20" s="8"/>
      <c r="C20" s="35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</row>
    <row r="21" spans="1:14">
      <c r="A21" s="43" t="s">
        <v>12</v>
      </c>
      <c r="B21" s="44"/>
      <c r="C21" s="35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</row>
    <row r="22" spans="1:14">
      <c r="A22" s="43" t="s">
        <v>19</v>
      </c>
      <c r="B22" s="44"/>
      <c r="C22" s="35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</row>
    <row r="23" spans="1:14">
      <c r="A23" s="43" t="s">
        <v>20</v>
      </c>
      <c r="B23" s="44"/>
      <c r="C23" s="35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</row>
    <row r="24" spans="1:14" ht="5.25" customHeight="1">
      <c r="A24" s="43"/>
      <c r="B24" s="44"/>
      <c r="C24" s="35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spans="1:14">
      <c r="A25" s="43" t="s">
        <v>13</v>
      </c>
      <c r="B25" s="44"/>
      <c r="C25" s="35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</row>
    <row r="26" spans="1:14">
      <c r="A26" s="43" t="s">
        <v>17</v>
      </c>
      <c r="B26" s="44"/>
      <c r="C26" s="35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</row>
    <row r="27" spans="1:14">
      <c r="A27" s="43" t="s">
        <v>18</v>
      </c>
      <c r="B27" s="44"/>
      <c r="C27" s="35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</row>
    <row r="28" spans="1:14" ht="3.75" customHeight="1">
      <c r="A28" s="43"/>
      <c r="B28" s="44"/>
      <c r="C28" s="35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spans="1:14">
      <c r="A29" s="43" t="s">
        <v>30</v>
      </c>
      <c r="B29" s="44"/>
      <c r="C29" s="35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</row>
    <row r="30" spans="1:14">
      <c r="A30" s="43" t="s">
        <v>14</v>
      </c>
      <c r="B30" s="44"/>
      <c r="C30" s="35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</row>
    <row r="31" spans="1:14" ht="5.25" customHeight="1">
      <c r="B31" s="8"/>
      <c r="E31" s="36"/>
      <c r="F31" s="36"/>
      <c r="K31" s="36"/>
      <c r="L31" s="36"/>
      <c r="M31" s="36"/>
      <c r="N31" s="36"/>
    </row>
    <row r="32" spans="1:14">
      <c r="B32" s="7"/>
      <c r="E32" s="36"/>
      <c r="F32" s="36"/>
      <c r="K32" s="36"/>
      <c r="L32" s="36"/>
      <c r="M32" s="36"/>
      <c r="N32" s="36"/>
    </row>
    <row r="33" spans="2:14">
      <c r="B33" s="8"/>
      <c r="I33" s="7"/>
      <c r="J33" s="7"/>
      <c r="K33" s="36"/>
      <c r="L33" s="36"/>
      <c r="M33" s="36"/>
      <c r="N33" s="36"/>
    </row>
    <row r="34" spans="2:14">
      <c r="B34" s="8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</row>
    <row r="35" spans="2:14">
      <c r="B35" s="8"/>
      <c r="E35" s="36"/>
      <c r="F35" s="36"/>
      <c r="K35" s="36"/>
      <c r="L35" s="36"/>
      <c r="M35" s="36"/>
      <c r="N35" s="36"/>
    </row>
    <row r="36" spans="2:14">
      <c r="B36" s="8"/>
      <c r="E36" s="36"/>
      <c r="F36" s="36"/>
      <c r="K36" s="36"/>
      <c r="L36" s="36"/>
      <c r="M36" s="36"/>
      <c r="N36" s="36"/>
    </row>
    <row r="37" spans="2:14">
      <c r="B37" s="8"/>
      <c r="E37" s="36"/>
      <c r="F37" s="36"/>
      <c r="K37" s="36"/>
      <c r="L37" s="36"/>
      <c r="M37" s="36"/>
      <c r="N37" s="36"/>
    </row>
    <row r="38" spans="2:14">
      <c r="B38" s="8"/>
      <c r="I38" s="7"/>
      <c r="J38" s="7"/>
      <c r="K38" s="36"/>
      <c r="L38" s="36"/>
      <c r="M38" s="36"/>
      <c r="N38" s="36"/>
    </row>
    <row r="39" spans="2:14">
      <c r="B39" s="8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</row>
    <row r="40" spans="2:14">
      <c r="B40" s="8"/>
      <c r="E40" s="36"/>
      <c r="F40" s="36"/>
      <c r="K40" s="36"/>
      <c r="L40" s="36"/>
      <c r="M40" s="36"/>
      <c r="N40" s="36"/>
    </row>
    <row r="41" spans="2:14">
      <c r="B41" s="8"/>
      <c r="E41" s="36"/>
      <c r="F41" s="36"/>
      <c r="K41" s="36"/>
      <c r="L41" s="36"/>
      <c r="M41" s="36"/>
      <c r="N41" s="36"/>
    </row>
    <row r="42" spans="2:14">
      <c r="B42" s="8"/>
      <c r="E42" s="36"/>
      <c r="F42" s="36"/>
      <c r="K42" s="36"/>
      <c r="L42" s="36"/>
      <c r="M42" s="36"/>
      <c r="N42" s="36"/>
    </row>
    <row r="43" spans="2:14">
      <c r="B43" s="8"/>
      <c r="I43" s="7"/>
      <c r="J43" s="7"/>
      <c r="K43" s="36"/>
      <c r="L43" s="36"/>
      <c r="M43" s="36"/>
      <c r="N43" s="36"/>
    </row>
    <row r="44" spans="2:14">
      <c r="B44" s="8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</row>
    <row r="45" spans="2:14">
      <c r="B45" s="8"/>
      <c r="E45" s="36"/>
      <c r="F45" s="36"/>
      <c r="K45" s="36"/>
      <c r="L45" s="36"/>
      <c r="M45" s="36"/>
      <c r="N45" s="36"/>
    </row>
    <row r="46" spans="2:14">
      <c r="B46" s="8"/>
      <c r="E46" s="36"/>
      <c r="F46" s="36"/>
      <c r="K46" s="36"/>
      <c r="L46" s="36"/>
      <c r="M46" s="36"/>
      <c r="N46" s="36"/>
    </row>
    <row r="47" spans="2:14">
      <c r="B47" s="8"/>
      <c r="E47" s="36"/>
      <c r="F47" s="36"/>
      <c r="K47" s="36"/>
      <c r="L47" s="36"/>
      <c r="M47" s="36"/>
      <c r="N47" s="36"/>
    </row>
    <row r="48" spans="2:14">
      <c r="B48" s="8"/>
      <c r="E48" s="36"/>
      <c r="F48" s="36"/>
      <c r="K48" s="36"/>
      <c r="L48" s="36"/>
      <c r="M48" s="36"/>
      <c r="N48" s="36"/>
    </row>
    <row r="49" spans="1:14">
      <c r="B49" s="8"/>
      <c r="E49" s="36"/>
      <c r="F49" s="36"/>
      <c r="K49" s="36"/>
      <c r="L49" s="36"/>
      <c r="M49" s="36"/>
      <c r="N49" s="36"/>
    </row>
    <row r="50" spans="1:14">
      <c r="A50" s="8" t="s">
        <v>11</v>
      </c>
      <c r="B50" s="7"/>
      <c r="C50" s="36" t="s">
        <v>5</v>
      </c>
      <c r="E50" s="36"/>
      <c r="F50" s="36"/>
      <c r="K50" s="36"/>
      <c r="L50" s="36"/>
      <c r="M50" s="36"/>
      <c r="N50" s="36"/>
    </row>
    <row r="51" spans="1:14">
      <c r="B51" s="8"/>
      <c r="F51" s="37"/>
      <c r="I51" s="7"/>
      <c r="J51" s="37"/>
      <c r="K51" s="36"/>
      <c r="L51" s="36"/>
      <c r="M51" s="36"/>
      <c r="N51" s="37"/>
    </row>
    <row r="52" spans="1:14">
      <c r="B52" s="8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</row>
    <row r="53" spans="1:14">
      <c r="B53" s="8"/>
      <c r="E53" s="36"/>
      <c r="F53" s="36"/>
      <c r="K53" s="36"/>
      <c r="L53" s="36"/>
      <c r="M53" s="36"/>
      <c r="N53" s="36"/>
    </row>
    <row r="54" spans="1:14">
      <c r="B54" s="8"/>
      <c r="E54" s="36"/>
      <c r="F54" s="36"/>
      <c r="K54" s="36"/>
      <c r="L54" s="36"/>
      <c r="M54" s="36"/>
      <c r="N54" s="36"/>
    </row>
    <row r="55" spans="1:14">
      <c r="B55" s="8"/>
      <c r="E55" s="36"/>
      <c r="F55" s="36"/>
      <c r="K55" s="36"/>
      <c r="L55" s="36"/>
      <c r="M55" s="36"/>
      <c r="N55" s="36"/>
    </row>
    <row r="56" spans="1:14">
      <c r="B56" s="8"/>
      <c r="E56" s="36"/>
      <c r="F56" s="36"/>
      <c r="K56" s="36"/>
      <c r="L56" s="36"/>
      <c r="M56" s="36"/>
      <c r="N56" s="36"/>
    </row>
    <row r="57" spans="1:14">
      <c r="B57" s="8"/>
      <c r="E57" s="36"/>
      <c r="F57" s="36"/>
      <c r="K57" s="36"/>
      <c r="L57" s="36"/>
      <c r="M57" s="36"/>
      <c r="N57" s="36"/>
    </row>
    <row r="58" spans="1:14">
      <c r="B58" s="8"/>
      <c r="E58" s="36"/>
      <c r="F58" s="36"/>
      <c r="K58" s="36"/>
      <c r="L58" s="36"/>
      <c r="M58" s="36"/>
      <c r="N58" s="36"/>
    </row>
    <row r="59" spans="1:14">
      <c r="B59" s="8"/>
      <c r="F59" s="37"/>
      <c r="I59" s="7"/>
      <c r="J59" s="37"/>
      <c r="K59" s="36"/>
      <c r="L59" s="36"/>
      <c r="M59" s="36"/>
      <c r="N59" s="37"/>
    </row>
    <row r="60" spans="1:14">
      <c r="B60" s="8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</row>
    <row r="61" spans="1:14">
      <c r="B61" s="8"/>
      <c r="E61" s="36"/>
      <c r="F61" s="36"/>
      <c r="K61" s="36"/>
      <c r="L61" s="36"/>
      <c r="M61" s="36"/>
      <c r="N61" s="36"/>
    </row>
    <row r="62" spans="1:14">
      <c r="B62" s="8"/>
      <c r="E62" s="36"/>
      <c r="F62" s="36"/>
      <c r="K62" s="36"/>
      <c r="L62" s="36"/>
      <c r="M62" s="36"/>
      <c r="N62" s="36"/>
    </row>
    <row r="63" spans="1:14">
      <c r="B63" s="8"/>
      <c r="C63" s="7"/>
      <c r="D63" s="7"/>
      <c r="G63" s="7"/>
      <c r="H63" s="7"/>
      <c r="I63" s="7"/>
      <c r="J63" s="7"/>
    </row>
    <row r="64" spans="1:14">
      <c r="B64" s="8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</row>
    <row r="65" spans="2:14">
      <c r="B65" s="8"/>
      <c r="E65" s="36"/>
      <c r="F65" s="36"/>
      <c r="K65" s="36"/>
      <c r="L65" s="36"/>
      <c r="M65" s="36"/>
      <c r="N65" s="36"/>
    </row>
    <row r="66" spans="2:14">
      <c r="B66" s="8"/>
      <c r="E66" s="36"/>
      <c r="F66" s="36"/>
      <c r="K66" s="36"/>
      <c r="L66" s="36"/>
      <c r="M66" s="36"/>
      <c r="N66" s="36"/>
    </row>
    <row r="67" spans="2:14">
      <c r="B67" s="8"/>
      <c r="E67" s="36"/>
      <c r="F67" s="36"/>
      <c r="K67" s="36"/>
      <c r="L67" s="36"/>
      <c r="M67" s="36"/>
      <c r="N67" s="36"/>
    </row>
    <row r="68" spans="2:14">
      <c r="B68" s="8"/>
      <c r="C68" s="7"/>
      <c r="D68" s="7"/>
      <c r="G68" s="7"/>
      <c r="H68" s="7"/>
      <c r="I68" s="7"/>
      <c r="J68" s="7"/>
    </row>
    <row r="69" spans="2:14">
      <c r="B69" s="8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</row>
    <row r="70" spans="2:14">
      <c r="B70" s="8"/>
      <c r="E70" s="36"/>
      <c r="F70" s="36"/>
      <c r="K70" s="36"/>
      <c r="L70" s="36"/>
      <c r="M70" s="36"/>
      <c r="N70" s="36"/>
    </row>
    <row r="71" spans="2:14">
      <c r="B71" s="8"/>
      <c r="I71" s="7"/>
      <c r="J71" s="7"/>
      <c r="K71" s="36"/>
      <c r="L71" s="36"/>
      <c r="M71" s="36"/>
      <c r="N71" s="36"/>
    </row>
    <row r="72" spans="2:14">
      <c r="B72" s="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</row>
    <row r="73" spans="2:14">
      <c r="B73" s="8"/>
      <c r="D73" s="7"/>
      <c r="E73" s="36"/>
      <c r="F73" s="36"/>
      <c r="H73" s="7"/>
      <c r="K73" s="36"/>
      <c r="M73" s="36"/>
      <c r="N73" s="36"/>
    </row>
    <row r="74" spans="2:14">
      <c r="B74" s="8"/>
      <c r="D74" s="7"/>
      <c r="E74" s="36"/>
      <c r="F74" s="36"/>
      <c r="H74" s="7"/>
      <c r="K74" s="36"/>
      <c r="M74" s="36"/>
      <c r="N74" s="36"/>
    </row>
    <row r="75" spans="2:14">
      <c r="B75" s="8"/>
      <c r="D75" s="7"/>
      <c r="E75" s="36"/>
      <c r="F75" s="36"/>
      <c r="H75" s="7"/>
      <c r="K75" s="36"/>
      <c r="M75" s="36"/>
      <c r="N75" s="36"/>
    </row>
    <row r="76" spans="2:14">
      <c r="B76" s="8"/>
      <c r="D76" s="7"/>
      <c r="E76" s="36"/>
      <c r="F76" s="36"/>
      <c r="H76" s="7"/>
      <c r="K76" s="36"/>
      <c r="M76" s="36"/>
      <c r="N76" s="36"/>
    </row>
    <row r="77" spans="2:14">
      <c r="B77" s="8"/>
      <c r="D77" s="7"/>
      <c r="E77" s="36"/>
      <c r="F77" s="36"/>
      <c r="H77" s="7"/>
      <c r="K77" s="36"/>
      <c r="M77" s="36"/>
      <c r="N77" s="36"/>
    </row>
    <row r="78" spans="2:14">
      <c r="B78" s="8"/>
      <c r="D78" s="7"/>
      <c r="E78" s="36"/>
      <c r="F78" s="36"/>
      <c r="H78" s="7"/>
      <c r="K78" s="36"/>
      <c r="M78" s="36"/>
      <c r="N78" s="36"/>
    </row>
    <row r="79" spans="2:14">
      <c r="B79" s="8"/>
      <c r="D79" s="39"/>
      <c r="E79" s="36"/>
      <c r="F79" s="40"/>
      <c r="H79" s="39"/>
      <c r="J79" s="40"/>
      <c r="K79" s="36"/>
      <c r="L79" s="39"/>
      <c r="M79" s="36"/>
      <c r="N79" s="36"/>
    </row>
    <row r="80" spans="2:14">
      <c r="B80" s="41"/>
      <c r="I80" s="7"/>
      <c r="J80" s="7"/>
      <c r="K80" s="36"/>
      <c r="L80" s="36"/>
      <c r="M80" s="36"/>
      <c r="N80" s="36"/>
    </row>
    <row r="81" spans="2:14">
      <c r="B81" s="41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</row>
    <row r="82" spans="2:14">
      <c r="B82" s="41"/>
      <c r="E82" s="36"/>
      <c r="F82" s="36"/>
      <c r="K82" s="36"/>
      <c r="L82" s="36"/>
      <c r="M82" s="36"/>
      <c r="N82" s="36"/>
    </row>
    <row r="83" spans="2:14">
      <c r="B83" s="41"/>
      <c r="E83" s="36"/>
      <c r="F83" s="36"/>
      <c r="K83" s="36"/>
      <c r="L83" s="36"/>
      <c r="M83" s="36"/>
      <c r="N83" s="36"/>
    </row>
    <row r="84" spans="2:14">
      <c r="B84" s="41"/>
      <c r="E84" s="36"/>
      <c r="F84" s="36"/>
      <c r="K84" s="36"/>
      <c r="L84" s="36"/>
      <c r="M84" s="36"/>
      <c r="N84" s="36"/>
    </row>
    <row r="85" spans="2:14">
      <c r="B85" s="41"/>
      <c r="I85" s="7"/>
      <c r="J85" s="7"/>
      <c r="K85" s="36"/>
      <c r="L85" s="36"/>
      <c r="M85" s="36"/>
      <c r="N85" s="36"/>
    </row>
    <row r="86" spans="2:14">
      <c r="B86" s="41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</row>
    <row r="87" spans="2:14">
      <c r="B87" s="41"/>
      <c r="E87" s="36"/>
      <c r="F87" s="36"/>
      <c r="K87" s="36"/>
      <c r="L87" s="36"/>
      <c r="M87" s="36"/>
      <c r="N87" s="36"/>
    </row>
    <row r="88" spans="2:14">
      <c r="B88" s="41"/>
      <c r="E88" s="36"/>
      <c r="F88" s="36"/>
      <c r="K88" s="36"/>
      <c r="L88" s="36"/>
      <c r="M88" s="36"/>
      <c r="N88" s="36"/>
    </row>
    <row r="89" spans="2:14">
      <c r="B89" s="41"/>
      <c r="E89" s="36"/>
      <c r="F89" s="36"/>
      <c r="K89" s="36"/>
      <c r="L89" s="36"/>
      <c r="M89" s="36"/>
      <c r="N89" s="36"/>
    </row>
    <row r="90" spans="2:14">
      <c r="B90" s="41"/>
      <c r="I90" s="7"/>
      <c r="J90" s="7"/>
      <c r="K90" s="36"/>
      <c r="L90" s="36"/>
      <c r="M90" s="36"/>
      <c r="N90" s="36"/>
    </row>
    <row r="91" spans="2:14">
      <c r="B91" s="41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</row>
    <row r="92" spans="2:14">
      <c r="B92" s="41"/>
      <c r="E92" s="36"/>
      <c r="F92" s="36"/>
      <c r="K92" s="36"/>
      <c r="L92" s="36"/>
      <c r="M92" s="36"/>
      <c r="N92" s="36"/>
    </row>
    <row r="93" spans="2:14">
      <c r="B93" s="41"/>
      <c r="E93" s="36"/>
      <c r="F93" s="36"/>
      <c r="K93" s="36"/>
      <c r="L93" s="36"/>
      <c r="M93" s="36"/>
      <c r="N93" s="36"/>
    </row>
    <row r="94" spans="2:14">
      <c r="B94" s="41"/>
      <c r="E94" s="36"/>
      <c r="F94" s="36"/>
      <c r="K94" s="36"/>
      <c r="L94" s="36"/>
      <c r="M94" s="36"/>
      <c r="N94" s="36"/>
    </row>
    <row r="95" spans="2:14">
      <c r="B95" s="41"/>
      <c r="I95" s="7"/>
      <c r="J95" s="7"/>
      <c r="K95" s="36"/>
      <c r="L95" s="36"/>
      <c r="M95" s="36"/>
      <c r="N95" s="36"/>
    </row>
    <row r="96" spans="2:14">
      <c r="B96" s="41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</row>
    <row r="97" spans="2:14">
      <c r="B97" s="41"/>
      <c r="E97" s="36"/>
      <c r="F97" s="36"/>
      <c r="K97" s="36"/>
      <c r="L97" s="36"/>
      <c r="M97" s="36"/>
      <c r="N97" s="36"/>
    </row>
    <row r="98" spans="2:14">
      <c r="B98" s="41"/>
      <c r="E98" s="36"/>
      <c r="F98" s="36"/>
      <c r="K98" s="36"/>
      <c r="L98" s="36"/>
      <c r="M98" s="36"/>
      <c r="N98" s="36"/>
    </row>
    <row r="99" spans="2:14">
      <c r="B99" s="41"/>
      <c r="E99" s="36"/>
      <c r="F99" s="36"/>
      <c r="K99" s="36"/>
      <c r="L99" s="36"/>
      <c r="M99" s="36"/>
      <c r="N99" s="36"/>
    </row>
    <row r="100" spans="2:14">
      <c r="B100" s="41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</row>
    <row r="101" spans="2:14">
      <c r="B101" s="41"/>
      <c r="E101" s="36"/>
      <c r="F101" s="36"/>
      <c r="K101" s="36"/>
      <c r="L101" s="36"/>
      <c r="M101" s="36"/>
      <c r="N101" s="36"/>
    </row>
    <row r="102" spans="2:14">
      <c r="B102" s="41"/>
      <c r="E102" s="36"/>
      <c r="F102" s="36"/>
      <c r="K102" s="36"/>
      <c r="L102" s="36"/>
      <c r="M102" s="36"/>
      <c r="N102" s="36"/>
    </row>
    <row r="103" spans="2:14">
      <c r="B103" s="41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</row>
    <row r="104" spans="2:14">
      <c r="B104" s="41"/>
      <c r="E104" s="36"/>
      <c r="F104" s="36"/>
      <c r="K104" s="36"/>
      <c r="L104" s="36"/>
      <c r="M104" s="36"/>
      <c r="N104" s="36"/>
    </row>
    <row r="105" spans="2:14">
      <c r="B105" s="41"/>
      <c r="E105" s="36"/>
      <c r="F105" s="36"/>
      <c r="K105" s="36"/>
      <c r="L105" s="36"/>
      <c r="M105" s="36"/>
      <c r="N105" s="36"/>
    </row>
    <row r="106" spans="2:14">
      <c r="B106" s="41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</row>
    <row r="107" spans="2:14">
      <c r="B107" s="41"/>
      <c r="E107" s="36"/>
      <c r="F107" s="36"/>
      <c r="K107" s="36"/>
      <c r="L107" s="36"/>
      <c r="M107" s="36"/>
      <c r="N107" s="36"/>
    </row>
    <row r="108" spans="2:14">
      <c r="B108" s="41"/>
      <c r="I108" s="7"/>
      <c r="J108" s="7"/>
      <c r="K108" s="36"/>
      <c r="L108" s="36"/>
      <c r="M108" s="36"/>
      <c r="N108" s="36"/>
    </row>
    <row r="109" spans="2:14">
      <c r="B109" s="41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</row>
    <row r="110" spans="2:14">
      <c r="B110" s="41"/>
      <c r="D110" s="7"/>
      <c r="E110" s="36"/>
      <c r="F110" s="36"/>
      <c r="H110" s="7"/>
      <c r="K110" s="36"/>
      <c r="M110" s="36"/>
      <c r="N110" s="36"/>
    </row>
    <row r="111" spans="2:14">
      <c r="B111" s="41"/>
      <c r="D111" s="7"/>
      <c r="E111" s="36"/>
      <c r="F111" s="36"/>
      <c r="H111" s="7"/>
      <c r="K111" s="36"/>
      <c r="M111" s="36"/>
      <c r="N111" s="36"/>
    </row>
    <row r="112" spans="2:14">
      <c r="B112" s="41"/>
      <c r="D112" s="7"/>
      <c r="E112" s="36"/>
      <c r="F112" s="36"/>
      <c r="H112" s="7"/>
      <c r="K112" s="36"/>
      <c r="M112" s="36"/>
      <c r="N112" s="36"/>
    </row>
    <row r="113" spans="2:14">
      <c r="B113" s="41"/>
      <c r="D113" s="7"/>
      <c r="E113" s="36"/>
      <c r="F113" s="36"/>
      <c r="H113" s="7"/>
      <c r="K113" s="36"/>
      <c r="M113" s="36"/>
      <c r="N113" s="36"/>
    </row>
    <row r="114" spans="2:14">
      <c r="B114" s="41"/>
      <c r="D114" s="7"/>
      <c r="E114" s="36"/>
      <c r="F114" s="36"/>
      <c r="H114" s="7"/>
      <c r="K114" s="36"/>
      <c r="M114" s="36"/>
      <c r="N114" s="36"/>
    </row>
    <row r="115" spans="2:14">
      <c r="B115" s="41"/>
      <c r="D115" s="7"/>
      <c r="E115" s="36"/>
      <c r="F115" s="36"/>
      <c r="H115" s="7"/>
      <c r="K115" s="36"/>
      <c r="M115" s="36"/>
      <c r="N115" s="36"/>
    </row>
    <row r="116" spans="2:14">
      <c r="B116" s="41"/>
      <c r="D116" s="39"/>
      <c r="E116" s="36"/>
      <c r="F116" s="40"/>
      <c r="H116" s="39"/>
      <c r="J116" s="40"/>
      <c r="K116" s="36"/>
      <c r="L116" s="39"/>
      <c r="M116" s="36"/>
      <c r="N116" s="36"/>
    </row>
    <row r="117" spans="2:14">
      <c r="B117" s="41"/>
      <c r="I117" s="7"/>
      <c r="J117" s="7"/>
      <c r="K117" s="36"/>
      <c r="L117" s="36"/>
      <c r="M117" s="36"/>
      <c r="N117" s="36"/>
    </row>
    <row r="118" spans="2:14">
      <c r="B118" s="41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</row>
    <row r="119" spans="2:14">
      <c r="B119" s="41"/>
      <c r="E119" s="36"/>
      <c r="F119" s="36"/>
      <c r="K119" s="36"/>
      <c r="L119" s="36"/>
      <c r="M119" s="36"/>
      <c r="N119" s="36"/>
    </row>
    <row r="120" spans="2:14">
      <c r="B120" s="41"/>
      <c r="E120" s="36"/>
      <c r="F120" s="36"/>
      <c r="K120" s="36"/>
      <c r="L120" s="36"/>
      <c r="M120" s="36"/>
      <c r="N120" s="36"/>
    </row>
    <row r="121" spans="2:14">
      <c r="B121" s="41"/>
      <c r="E121" s="36"/>
      <c r="F121" s="36"/>
      <c r="K121" s="36"/>
      <c r="L121" s="36"/>
      <c r="M121" s="36"/>
      <c r="N121" s="36"/>
    </row>
    <row r="122" spans="2:14">
      <c r="B122" s="41"/>
      <c r="E122" s="36"/>
      <c r="F122" s="36"/>
      <c r="K122" s="36"/>
      <c r="L122" s="36"/>
      <c r="M122" s="36"/>
      <c r="N122" s="36"/>
    </row>
    <row r="123" spans="2:14">
      <c r="B123" s="41"/>
      <c r="E123" s="36"/>
      <c r="F123" s="36"/>
      <c r="K123" s="36"/>
      <c r="L123" s="36"/>
      <c r="M123" s="36"/>
      <c r="N123" s="36"/>
    </row>
    <row r="124" spans="2:14">
      <c r="B124" s="41"/>
      <c r="E124" s="36"/>
      <c r="F124" s="36"/>
      <c r="K124" s="36"/>
      <c r="L124" s="36"/>
      <c r="M124" s="36"/>
      <c r="N124" s="36"/>
    </row>
    <row r="125" spans="2:14">
      <c r="B125" s="41"/>
      <c r="F125" s="37"/>
      <c r="I125" s="7"/>
      <c r="J125" s="37"/>
      <c r="K125" s="36"/>
      <c r="L125" s="36"/>
      <c r="M125" s="36"/>
      <c r="N125" s="37"/>
    </row>
    <row r="126" spans="2:14">
      <c r="B126" s="41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</row>
    <row r="127" spans="2:14">
      <c r="B127" s="41"/>
      <c r="E127" s="36"/>
      <c r="F127" s="36"/>
      <c r="K127" s="36"/>
      <c r="L127" s="36"/>
      <c r="M127" s="36"/>
      <c r="N127" s="36"/>
    </row>
    <row r="128" spans="2:14">
      <c r="B128" s="41"/>
      <c r="E128" s="36"/>
      <c r="F128" s="36"/>
      <c r="K128" s="36"/>
      <c r="L128" s="36"/>
      <c r="M128" s="36"/>
      <c r="N128" s="36"/>
    </row>
    <row r="129" spans="2:14">
      <c r="B129" s="41"/>
      <c r="E129" s="36"/>
      <c r="F129" s="36"/>
      <c r="K129" s="36"/>
      <c r="L129" s="36"/>
      <c r="M129" s="36"/>
      <c r="N129" s="36"/>
    </row>
    <row r="130" spans="2:14">
      <c r="B130" s="41"/>
      <c r="E130" s="36"/>
      <c r="F130" s="36"/>
      <c r="K130" s="36"/>
      <c r="L130" s="36"/>
      <c r="M130" s="36"/>
      <c r="N130" s="36"/>
    </row>
    <row r="131" spans="2:14">
      <c r="B131" s="41"/>
      <c r="E131" s="36"/>
      <c r="F131" s="36"/>
      <c r="K131" s="36"/>
      <c r="L131" s="36"/>
      <c r="M131" s="36"/>
      <c r="N131" s="36"/>
    </row>
    <row r="132" spans="2:14">
      <c r="B132" s="41"/>
      <c r="E132" s="36"/>
      <c r="F132" s="36"/>
      <c r="K132" s="36"/>
      <c r="L132" s="36"/>
      <c r="M132" s="36"/>
      <c r="N132" s="36"/>
    </row>
    <row r="133" spans="2:14">
      <c r="B133" s="41"/>
      <c r="F133" s="37"/>
      <c r="I133" s="7"/>
      <c r="J133" s="37"/>
      <c r="K133" s="36"/>
      <c r="L133" s="36"/>
      <c r="M133" s="36"/>
      <c r="N133" s="37"/>
    </row>
    <row r="134" spans="2:14">
      <c r="B134" s="41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</row>
    <row r="135" spans="2:14">
      <c r="B135" s="41"/>
      <c r="E135" s="36"/>
      <c r="F135" s="36"/>
      <c r="K135" s="36"/>
      <c r="L135" s="36"/>
      <c r="M135" s="36"/>
      <c r="N135" s="36"/>
    </row>
    <row r="136" spans="2:14">
      <c r="B136" s="41"/>
      <c r="E136" s="36"/>
      <c r="F136" s="36"/>
      <c r="K136" s="36"/>
      <c r="L136" s="36"/>
      <c r="M136" s="36"/>
      <c r="N136" s="36"/>
    </row>
    <row r="137" spans="2:14">
      <c r="B137" s="41"/>
      <c r="E137" s="36"/>
      <c r="F137" s="36"/>
      <c r="K137" s="36"/>
      <c r="L137" s="36"/>
      <c r="M137" s="36"/>
      <c r="N137" s="36"/>
    </row>
    <row r="138" spans="2:14">
      <c r="B138" s="41"/>
      <c r="I138" s="7"/>
      <c r="J138" s="7"/>
      <c r="K138" s="36"/>
      <c r="L138" s="36"/>
      <c r="M138" s="36"/>
      <c r="N138" s="36"/>
    </row>
    <row r="139" spans="2:14">
      <c r="B139" s="41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</row>
    <row r="140" spans="2:14">
      <c r="B140" s="41"/>
      <c r="E140" s="36"/>
      <c r="F140" s="36"/>
      <c r="K140" s="36"/>
      <c r="L140" s="36"/>
      <c r="M140" s="36"/>
      <c r="N140" s="36"/>
    </row>
    <row r="141" spans="2:14">
      <c r="B141" s="41"/>
      <c r="E141" s="36"/>
      <c r="F141" s="36"/>
      <c r="K141" s="36"/>
      <c r="L141" s="36"/>
      <c r="M141" s="36"/>
      <c r="N141" s="36"/>
    </row>
    <row r="142" spans="2:14">
      <c r="B142" s="41"/>
      <c r="E142" s="36"/>
      <c r="F142" s="36"/>
      <c r="K142" s="36"/>
      <c r="L142" s="36"/>
      <c r="M142" s="36"/>
      <c r="N142" s="36"/>
    </row>
    <row r="143" spans="2:14">
      <c r="B143" s="41"/>
      <c r="I143" s="7"/>
      <c r="J143" s="7"/>
      <c r="K143" s="36"/>
      <c r="L143" s="36"/>
      <c r="M143" s="36"/>
      <c r="N143" s="36"/>
    </row>
    <row r="144" spans="2:14">
      <c r="B144" s="41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</row>
    <row r="145" spans="2:14">
      <c r="B145" s="41"/>
      <c r="E145" s="36"/>
      <c r="F145" s="36"/>
      <c r="K145" s="36"/>
      <c r="L145" s="36"/>
      <c r="M145" s="36"/>
      <c r="N145" s="36"/>
    </row>
    <row r="146" spans="2:14">
      <c r="B146" s="41"/>
      <c r="E146" s="36"/>
      <c r="F146" s="36"/>
      <c r="K146" s="36"/>
      <c r="L146" s="36"/>
      <c r="M146" s="36"/>
      <c r="N146" s="36"/>
    </row>
    <row r="147" spans="2:14">
      <c r="B147" s="41"/>
      <c r="E147" s="36"/>
      <c r="F147" s="36"/>
      <c r="K147" s="36"/>
      <c r="L147" s="36"/>
      <c r="M147" s="36"/>
      <c r="N147" s="36"/>
    </row>
    <row r="148" spans="2:14">
      <c r="B148" s="41"/>
      <c r="I148" s="7"/>
      <c r="J148" s="7"/>
      <c r="K148" s="36"/>
      <c r="L148" s="36"/>
      <c r="M148" s="36"/>
      <c r="N148" s="36"/>
    </row>
    <row r="149" spans="2:14">
      <c r="B149" s="41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</row>
    <row r="150" spans="2:14">
      <c r="B150" s="41"/>
      <c r="E150" s="36"/>
      <c r="F150" s="36"/>
      <c r="K150" s="36"/>
      <c r="L150" s="36"/>
      <c r="M150" s="36"/>
      <c r="N150" s="36"/>
    </row>
    <row r="151" spans="2:14">
      <c r="B151" s="41"/>
      <c r="E151" s="36"/>
      <c r="F151" s="36"/>
      <c r="K151" s="36"/>
      <c r="L151" s="36"/>
      <c r="M151" s="36"/>
      <c r="N151" s="36"/>
    </row>
    <row r="152" spans="2:14">
      <c r="B152" s="41"/>
      <c r="E152" s="36"/>
      <c r="F152" s="36"/>
      <c r="K152" s="36"/>
      <c r="L152" s="36"/>
      <c r="M152" s="36"/>
      <c r="N152" s="36"/>
    </row>
    <row r="153" spans="2:14">
      <c r="B153" s="41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</row>
    <row r="154" spans="2:14">
      <c r="B154" s="41"/>
      <c r="E154" s="36"/>
      <c r="F154" s="36"/>
      <c r="K154" s="36"/>
      <c r="L154" s="36"/>
      <c r="M154" s="36"/>
      <c r="N154" s="36"/>
    </row>
    <row r="155" spans="2:14">
      <c r="B155" s="41"/>
      <c r="E155" s="36"/>
      <c r="F155" s="36"/>
      <c r="K155" s="36"/>
      <c r="L155" s="36"/>
      <c r="M155" s="36"/>
      <c r="N155" s="36"/>
    </row>
    <row r="156" spans="2:14">
      <c r="B156" s="41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</row>
    <row r="157" spans="2:14">
      <c r="E157" s="36"/>
      <c r="F157" s="36"/>
      <c r="K157" s="36"/>
      <c r="L157" s="36"/>
      <c r="M157" s="36"/>
      <c r="N157" s="36"/>
    </row>
    <row r="158" spans="2:14">
      <c r="E158" s="36"/>
      <c r="F158" s="36"/>
      <c r="K158" s="36"/>
      <c r="L158" s="36"/>
      <c r="M158" s="36"/>
      <c r="N158" s="36"/>
    </row>
    <row r="159" spans="2:14"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</row>
    <row r="160" spans="2:14">
      <c r="E160" s="36"/>
      <c r="F160" s="36"/>
      <c r="K160" s="36"/>
      <c r="L160" s="36"/>
      <c r="M160" s="36"/>
      <c r="N160" s="36"/>
    </row>
    <row r="161" spans="3:14">
      <c r="I161" s="7"/>
      <c r="J161" s="7"/>
      <c r="K161" s="36"/>
      <c r="L161" s="36"/>
      <c r="M161" s="36"/>
      <c r="N161" s="36"/>
    </row>
    <row r="162" spans="3:14"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</row>
    <row r="163" spans="3:14">
      <c r="D163" s="7"/>
      <c r="E163" s="36"/>
      <c r="F163" s="36"/>
      <c r="H163" s="7"/>
      <c r="K163" s="36"/>
      <c r="M163" s="36"/>
      <c r="N163" s="36"/>
    </row>
    <row r="164" spans="3:14">
      <c r="D164" s="7"/>
      <c r="E164" s="36"/>
      <c r="F164" s="36"/>
      <c r="H164" s="7"/>
      <c r="K164" s="36"/>
      <c r="M164" s="36"/>
      <c r="N164" s="36"/>
    </row>
    <row r="165" spans="3:14">
      <c r="D165" s="7"/>
      <c r="E165" s="36"/>
      <c r="F165" s="36"/>
      <c r="H165" s="7"/>
      <c r="K165" s="36"/>
      <c r="M165" s="36"/>
      <c r="N165" s="36"/>
    </row>
    <row r="166" spans="3:14">
      <c r="D166" s="7"/>
      <c r="E166" s="36"/>
      <c r="F166" s="36"/>
      <c r="H166" s="7"/>
      <c r="K166" s="36"/>
      <c r="M166" s="36"/>
      <c r="N166" s="36"/>
    </row>
    <row r="167" spans="3:14">
      <c r="D167" s="7"/>
      <c r="E167" s="36"/>
      <c r="F167" s="36"/>
      <c r="H167" s="7"/>
      <c r="K167" s="36"/>
      <c r="M167" s="36"/>
      <c r="N167" s="36"/>
    </row>
    <row r="168" spans="3:14">
      <c r="D168" s="7"/>
      <c r="E168" s="36"/>
      <c r="F168" s="36"/>
      <c r="H168" s="7"/>
      <c r="K168" s="36"/>
      <c r="M168" s="36"/>
      <c r="N168" s="36"/>
    </row>
    <row r="169" spans="3:14">
      <c r="D169" s="42"/>
      <c r="E169" s="36"/>
      <c r="F169" s="36"/>
      <c r="H169" s="42"/>
      <c r="K169" s="36"/>
      <c r="L169" s="42"/>
      <c r="M169" s="36"/>
      <c r="N169" s="36"/>
    </row>
    <row r="170" spans="3:14">
      <c r="D170" s="7"/>
      <c r="E170" s="36"/>
      <c r="F170" s="36"/>
      <c r="H170" s="7"/>
      <c r="K170" s="36"/>
      <c r="M170" s="36"/>
      <c r="N170" s="36"/>
    </row>
    <row r="171" spans="3:14">
      <c r="D171" s="7"/>
      <c r="E171" s="36"/>
      <c r="F171" s="36"/>
      <c r="H171" s="7"/>
      <c r="K171" s="36"/>
      <c r="M171" s="36"/>
      <c r="N171" s="36"/>
    </row>
    <row r="172" spans="3:14">
      <c r="D172" s="39"/>
      <c r="E172" s="36"/>
      <c r="F172" s="40"/>
      <c r="H172" s="39"/>
      <c r="J172" s="40"/>
      <c r="K172" s="36"/>
      <c r="L172" s="39"/>
      <c r="M172" s="36"/>
      <c r="N172" s="36"/>
    </row>
    <row r="173" spans="3:14">
      <c r="I173" s="7"/>
      <c r="J173" s="7"/>
      <c r="K173" s="36"/>
      <c r="L173" s="36"/>
      <c r="M173" s="36"/>
      <c r="N173" s="36"/>
    </row>
    <row r="174" spans="3:14">
      <c r="I174" s="7"/>
      <c r="J174" s="7"/>
      <c r="K174" s="36"/>
      <c r="L174" s="36"/>
      <c r="M174" s="36"/>
      <c r="N174" s="36"/>
    </row>
    <row r="175" spans="3:14"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</row>
    <row r="176" spans="3:14">
      <c r="C176" s="40"/>
      <c r="D176" s="7"/>
      <c r="E176" s="36"/>
      <c r="F176" s="40"/>
      <c r="G176" s="40"/>
      <c r="H176" s="7"/>
      <c r="J176" s="40"/>
      <c r="K176" s="40"/>
      <c r="M176" s="36"/>
      <c r="N176" s="40"/>
    </row>
    <row r="177" spans="3:14">
      <c r="C177" s="40"/>
      <c r="D177" s="7"/>
      <c r="E177" s="36"/>
      <c r="F177" s="40"/>
      <c r="G177" s="40"/>
      <c r="H177" s="7"/>
      <c r="J177" s="40"/>
      <c r="K177" s="40"/>
      <c r="M177" s="36"/>
      <c r="N177" s="40"/>
    </row>
    <row r="178" spans="3:14">
      <c r="C178" s="40"/>
      <c r="D178" s="7"/>
      <c r="E178" s="36"/>
      <c r="F178" s="40"/>
      <c r="G178" s="40"/>
      <c r="H178" s="7"/>
      <c r="J178" s="40"/>
      <c r="K178" s="40"/>
      <c r="M178" s="36"/>
      <c r="N178" s="40"/>
    </row>
    <row r="179" spans="3:14">
      <c r="C179" s="40"/>
      <c r="D179" s="7"/>
      <c r="E179" s="36"/>
      <c r="F179" s="40"/>
      <c r="G179" s="40"/>
      <c r="H179" s="7"/>
      <c r="J179" s="40"/>
      <c r="K179" s="40"/>
      <c r="M179" s="36"/>
      <c r="N179" s="40"/>
    </row>
    <row r="180" spans="3:14">
      <c r="C180" s="40"/>
      <c r="D180" s="7"/>
      <c r="E180" s="36"/>
      <c r="F180" s="40"/>
      <c r="G180" s="40"/>
      <c r="H180" s="7"/>
      <c r="J180" s="40"/>
      <c r="K180" s="40"/>
      <c r="M180" s="36"/>
      <c r="N180" s="40"/>
    </row>
    <row r="181" spans="3:14">
      <c r="C181" s="40"/>
      <c r="D181" s="7"/>
      <c r="E181" s="36"/>
      <c r="F181" s="40"/>
      <c r="G181" s="40"/>
      <c r="H181" s="7"/>
      <c r="J181" s="40"/>
      <c r="K181" s="40"/>
      <c r="M181" s="36"/>
      <c r="N181" s="40"/>
    </row>
    <row r="182" spans="3:14">
      <c r="C182" s="40"/>
      <c r="D182" s="42"/>
      <c r="E182" s="36"/>
      <c r="F182" s="40"/>
      <c r="G182" s="40"/>
      <c r="H182" s="42"/>
      <c r="J182" s="40"/>
      <c r="K182" s="40"/>
      <c r="L182" s="42"/>
      <c r="M182" s="36"/>
      <c r="N182" s="40"/>
    </row>
    <row r="183" spans="3:14">
      <c r="C183" s="40"/>
      <c r="D183" s="7"/>
      <c r="E183" s="36"/>
      <c r="F183" s="40"/>
      <c r="G183" s="40"/>
      <c r="H183" s="7"/>
      <c r="J183" s="40"/>
      <c r="K183" s="40"/>
      <c r="M183" s="36"/>
      <c r="N183" s="40"/>
    </row>
    <row r="184" spans="3:14">
      <c r="C184" s="40"/>
      <c r="D184" s="7"/>
      <c r="E184" s="36"/>
      <c r="F184" s="40"/>
      <c r="G184" s="40"/>
      <c r="H184" s="7"/>
      <c r="J184" s="40"/>
      <c r="K184" s="40"/>
      <c r="M184" s="36"/>
      <c r="N184" s="40"/>
    </row>
    <row r="185" spans="3:14">
      <c r="C185" s="40"/>
      <c r="D185" s="39"/>
      <c r="E185" s="36"/>
      <c r="F185" s="40"/>
      <c r="G185" s="40"/>
      <c r="H185" s="39"/>
      <c r="J185" s="40"/>
      <c r="K185" s="40"/>
      <c r="L185" s="39"/>
      <c r="M185" s="36"/>
      <c r="N185" s="40"/>
    </row>
    <row r="186" spans="3:14">
      <c r="I186" s="7"/>
      <c r="J186" s="7"/>
      <c r="K186" s="36"/>
      <c r="L186" s="36"/>
      <c r="M186" s="36"/>
      <c r="N186" s="36"/>
    </row>
  </sheetData>
  <phoneticPr fontId="0" type="noConversion"/>
  <printOptions verticalCentered="1" gridLines="1" gridLinesSet="0"/>
  <pageMargins left="0.86" right="0.26" top="0.34" bottom="0.21" header="0.16" footer="0.118110236220472"/>
  <pageSetup paperSize="8" orientation="portrait" horizontalDpi="240" verticalDpi="144" r:id="rId1"/>
  <headerFooter alignWithMargins="0">
    <oddHeader>&amp;R&amp;D&amp;F</oddHeader>
  </headerFooter>
  <rowBreaks count="3" manualBreakCount="3">
    <brk id="79" max="16383" man="1"/>
    <brk id="116" max="16383" man="1"/>
    <brk id="186" max="16383" man="1"/>
  </rowBreaks>
  <colBreaks count="1" manualBreakCount="1">
    <brk id="6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"/>
  <sheetViews>
    <sheetView topLeftCell="A19" workbookViewId="0">
      <selection activeCell="M20" sqref="M20"/>
    </sheetView>
  </sheetViews>
  <sheetFormatPr defaultRowHeight="18.75"/>
  <cols>
    <col min="1" max="16384" width="9.140625" style="49"/>
  </cols>
  <sheetData>
    <row r="1" spans="1:1" ht="20.25">
      <c r="A1" s="51" t="s">
        <v>73</v>
      </c>
    </row>
    <row r="2" spans="1:1" ht="20.25">
      <c r="A2" s="51" t="s">
        <v>74</v>
      </c>
    </row>
    <row r="3" spans="1:1" ht="8.25" customHeight="1"/>
    <row r="4" spans="1:1">
      <c r="A4" s="49" t="s">
        <v>109</v>
      </c>
    </row>
    <row r="5" spans="1:1">
      <c r="A5" s="49" t="s">
        <v>77</v>
      </c>
    </row>
    <row r="6" spans="1:1">
      <c r="A6" s="49" t="s">
        <v>92</v>
      </c>
    </row>
    <row r="7" spans="1:1">
      <c r="A7" s="49" t="s">
        <v>75</v>
      </c>
    </row>
    <row r="8" spans="1:1">
      <c r="A8" s="49" t="s">
        <v>76</v>
      </c>
    </row>
    <row r="9" spans="1:1" ht="9" customHeight="1"/>
    <row r="10" spans="1:1">
      <c r="A10" s="49" t="s">
        <v>111</v>
      </c>
    </row>
    <row r="11" spans="1:1">
      <c r="A11" s="49" t="s">
        <v>78</v>
      </c>
    </row>
    <row r="12" spans="1:1" ht="10.5" customHeight="1"/>
    <row r="13" spans="1:1">
      <c r="A13" s="49" t="s">
        <v>110</v>
      </c>
    </row>
    <row r="14" spans="1:1">
      <c r="A14" s="49" t="s">
        <v>79</v>
      </c>
    </row>
    <row r="15" spans="1:1">
      <c r="A15" s="49" t="s">
        <v>64</v>
      </c>
    </row>
    <row r="16" spans="1:1" ht="20.25">
      <c r="A16" s="49" t="s">
        <v>116</v>
      </c>
    </row>
    <row r="17" spans="1:1">
      <c r="A17" s="49" t="s">
        <v>66</v>
      </c>
    </row>
    <row r="18" spans="1:1">
      <c r="A18" s="49" t="s">
        <v>67</v>
      </c>
    </row>
    <row r="19" spans="1:1" ht="7.5" customHeight="1"/>
    <row r="20" spans="1:1">
      <c r="A20" s="50" t="s">
        <v>115</v>
      </c>
    </row>
    <row r="21" spans="1:1">
      <c r="A21" s="49" t="s">
        <v>80</v>
      </c>
    </row>
    <row r="22" spans="1:1">
      <c r="A22" s="49" t="s">
        <v>81</v>
      </c>
    </row>
    <row r="23" spans="1:1">
      <c r="A23" s="49" t="s">
        <v>82</v>
      </c>
    </row>
    <row r="24" spans="1:1" ht="9" customHeight="1"/>
    <row r="25" spans="1:1">
      <c r="A25" s="49" t="s">
        <v>113</v>
      </c>
    </row>
    <row r="26" spans="1:1">
      <c r="A26" s="49" t="s">
        <v>94</v>
      </c>
    </row>
    <row r="27" spans="1:1">
      <c r="A27" s="49" t="s">
        <v>83</v>
      </c>
    </row>
    <row r="28" spans="1:1">
      <c r="A28" s="49" t="s">
        <v>84</v>
      </c>
    </row>
    <row r="29" spans="1:1">
      <c r="A29" s="49" t="s">
        <v>85</v>
      </c>
    </row>
    <row r="30" spans="1:1">
      <c r="A30" s="49" t="s">
        <v>95</v>
      </c>
    </row>
    <row r="31" spans="1:1">
      <c r="A31" s="49" t="s">
        <v>96</v>
      </c>
    </row>
    <row r="32" spans="1:1">
      <c r="A32" s="49" t="s">
        <v>97</v>
      </c>
    </row>
    <row r="33" spans="1:1">
      <c r="A33" s="49" t="s">
        <v>86</v>
      </c>
    </row>
    <row r="34" spans="1:1">
      <c r="A34" s="49" t="s">
        <v>87</v>
      </c>
    </row>
    <row r="35" spans="1:1">
      <c r="A35" s="49" t="s">
        <v>88</v>
      </c>
    </row>
    <row r="36" spans="1:1">
      <c r="A36" s="49" t="s">
        <v>89</v>
      </c>
    </row>
    <row r="37" spans="1:1">
      <c r="A37" s="49" t="s">
        <v>90</v>
      </c>
    </row>
    <row r="38" spans="1:1">
      <c r="A38" s="49" t="s">
        <v>91</v>
      </c>
    </row>
    <row r="39" spans="1:1" ht="9" customHeight="1"/>
    <row r="40" spans="1:1">
      <c r="A40" s="49" t="s">
        <v>112</v>
      </c>
    </row>
    <row r="41" spans="1:1">
      <c r="A41" s="49" t="s">
        <v>114</v>
      </c>
    </row>
    <row r="42" spans="1:1">
      <c r="A42" s="49" t="s">
        <v>93</v>
      </c>
    </row>
  </sheetData>
  <phoneticPr fontId="6" type="noConversion"/>
  <pageMargins left="0.55000000000000004" right="0.38" top="0.45" bottom="1" header="0.21" footer="0.5"/>
  <pageSetup orientation="portrait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4</vt:i4>
      </vt:variant>
      <vt:variant>
        <vt:lpstr>Наименувани диапазони</vt:lpstr>
      </vt:variant>
      <vt:variant>
        <vt:i4>1</vt:i4>
      </vt:variant>
    </vt:vector>
  </HeadingPairs>
  <TitlesOfParts>
    <vt:vector size="5" baseType="lpstr">
      <vt:lpstr>Losses35%</vt:lpstr>
      <vt:lpstr>Enlosses</vt:lpstr>
      <vt:lpstr>BigVG</vt:lpstr>
      <vt:lpstr>AnalizPrioriteti</vt:lpstr>
      <vt:lpstr>BigVG!Област_печат</vt:lpstr>
    </vt:vector>
  </TitlesOfParts>
  <Company>вик 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енергия по месеци</dc:title>
  <dc:creator>Rumen Yordanov</dc:creator>
  <dc:description/>
  <cp:lastModifiedBy>Rumen Yordanov</cp:lastModifiedBy>
  <cp:lastPrinted>2015-02-24T12:08:50Z</cp:lastPrinted>
  <dcterms:created xsi:type="dcterms:W3CDTF">2002-10-22T14:03:31Z</dcterms:created>
  <dcterms:modified xsi:type="dcterms:W3CDTF">2026-04-21T07:03:53Z</dcterms:modified>
</cp:coreProperties>
</file>