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men Yordanov\Desktop\вик\Rumen\lecemo19\emo\Hlorirane\"/>
    </mc:Choice>
  </mc:AlternateContent>
  <bookViews>
    <workbookView xWindow="360" yWindow="60" windowWidth="10815" windowHeight="5985" activeTab="1"/>
  </bookViews>
  <sheets>
    <sheet name="Chart1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A10" i="1"/>
  <c r="A11" i="1"/>
  <c r="A12" i="1"/>
  <c r="A13" i="1"/>
  <c r="B9" i="1"/>
  <c r="B13" i="1"/>
  <c r="A14" i="1"/>
  <c r="B12" i="1"/>
  <c r="B11" i="1"/>
  <c r="B10" i="1"/>
  <c r="B14" i="1"/>
  <c r="A15" i="1"/>
  <c r="A16" i="1"/>
  <c r="A17" i="1"/>
  <c r="A18" i="1"/>
  <c r="A19" i="1"/>
  <c r="A20" i="1"/>
  <c r="A21" i="1"/>
  <c r="C20" i="1"/>
  <c r="B15" i="1"/>
  <c r="B16" i="1"/>
  <c r="B17" i="1"/>
  <c r="A22" i="1"/>
  <c r="C21" i="1"/>
  <c r="B18" i="1"/>
  <c r="A23" i="1"/>
  <c r="C22" i="1"/>
  <c r="B19" i="1"/>
  <c r="A24" i="1"/>
  <c r="C23" i="1"/>
  <c r="B20" i="1"/>
  <c r="A25" i="1"/>
  <c r="C24" i="1"/>
  <c r="B21" i="1"/>
  <c r="A26" i="1"/>
  <c r="C25" i="1"/>
  <c r="B22" i="1"/>
  <c r="A27" i="1"/>
  <c r="C26" i="1"/>
  <c r="B23" i="1"/>
  <c r="A28" i="1"/>
  <c r="C27" i="1"/>
  <c r="B24" i="1"/>
  <c r="A29" i="1"/>
  <c r="C28" i="1"/>
  <c r="B25" i="1"/>
  <c r="A30" i="1"/>
  <c r="C29" i="1"/>
  <c r="B26" i="1"/>
  <c r="A31" i="1"/>
  <c r="C30" i="1"/>
  <c r="B27" i="1"/>
  <c r="A32" i="1"/>
  <c r="C31" i="1"/>
  <c r="B28" i="1"/>
  <c r="A33" i="1"/>
  <c r="C32" i="1"/>
  <c r="B29" i="1"/>
  <c r="A34" i="1"/>
  <c r="C33" i="1"/>
  <c r="B30" i="1"/>
  <c r="A35" i="1"/>
  <c r="C34" i="1"/>
  <c r="B31" i="1"/>
  <c r="A36" i="1"/>
  <c r="C35" i="1"/>
  <c r="B32" i="1"/>
  <c r="C36" i="1"/>
  <c r="A37" i="1"/>
  <c r="B33" i="1"/>
  <c r="A38" i="1"/>
  <c r="C37" i="1"/>
  <c r="B34" i="1"/>
  <c r="A39" i="1"/>
  <c r="C38" i="1"/>
  <c r="B35" i="1"/>
  <c r="A40" i="1"/>
  <c r="C39" i="1"/>
  <c r="B36" i="1"/>
  <c r="C40" i="1"/>
  <c r="B37" i="1"/>
  <c r="B38" i="1"/>
  <c r="B39" i="1"/>
  <c r="B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60" i="1"/>
  <c r="C59" i="1"/>
</calcChain>
</file>

<file path=xl/sharedStrings.xml><?xml version="1.0" encoding="utf-8"?>
<sst xmlns="http://schemas.openxmlformats.org/spreadsheetml/2006/main" count="50" uniqueCount="47">
  <si>
    <t>Подадена вода</t>
  </si>
  <si>
    <t xml:space="preserve">Необходим </t>
  </si>
  <si>
    <t>Qd - необходимото количество дезинфектин в литри;</t>
  </si>
  <si>
    <t>за 24 часа Qw</t>
  </si>
  <si>
    <t>9 - тегловен коефициент за превръщане на дезинфектина в литри;</t>
  </si>
  <si>
    <t>24 - часовете за едно денонощие;</t>
  </si>
  <si>
    <t>1/1.1 = 0.9</t>
  </si>
  <si>
    <t>Qw - подаденото водно количество за 24 часа в м3;</t>
  </si>
  <si>
    <t>3.6 - превръщане от  м3/ч в л/с;</t>
  </si>
  <si>
    <t>ПА работи (500/950)*24 = 12.6 часа</t>
  </si>
  <si>
    <t>работа на дозаторната помпа.</t>
  </si>
  <si>
    <t>Дозаторната помпа работи паралелно с водната помпа.</t>
  </si>
  <si>
    <t>Този дебит трябва да се постигне при работното налягане на изхода на дозаторната помпа.</t>
  </si>
  <si>
    <t>за да не се изменя дозировката във времето.</t>
  </si>
  <si>
    <t>Правилното регулиране се постига чрез вземане на няколко проби и донастройка на дозировката.</t>
  </si>
  <si>
    <t>Дозиране на хлор газ</t>
  </si>
  <si>
    <t>Хлораторният апарат работи паралелно с водната помпа.</t>
  </si>
  <si>
    <t>при желана концентрация от 0.5 мг/л на изхода на помпената станция.</t>
  </si>
  <si>
    <t>От таблицата виждаме,че е необходимо да подадем 2.2 литра дезинфектин за 12.6 часа</t>
  </si>
  <si>
    <t>Следователно дебита на дозаторната помпа трябва да  2.2/12.6 = 0.174 л/час = 10.44 грама/минута.</t>
  </si>
  <si>
    <t>Ако дозаторната помпа не може да работи устойчиво при малки дози , предприемаме външно</t>
  </si>
  <si>
    <t>управление в цикъл с времена на пауза и работа, така че да достигнем желаната доза.</t>
  </si>
  <si>
    <t>1 л = 1.11 кг</t>
  </si>
  <si>
    <t>Може да се използва и дозаторна помпа със стъпков мотор, която има възможност</t>
  </si>
  <si>
    <t>да дозира устойчиво и по-малки количества дезинфектин.</t>
  </si>
  <si>
    <t>Дозиране на дезинфектин /натриев хипохлорит/</t>
  </si>
  <si>
    <t>12 - % съдържание на активен хлор .</t>
  </si>
  <si>
    <t xml:space="preserve">Желаем да постигнем концентрация от 0.5 мгр/л = 0.5 гр/м3 </t>
  </si>
  <si>
    <t xml:space="preserve">Следователно дебита на хлоратора трябва да  40 * 0,5 = 20 грама/час </t>
  </si>
  <si>
    <t>{m3/ч * гр/m3} = гр/ч</t>
  </si>
  <si>
    <t>дезинфектин Qd за 24 ч</t>
  </si>
  <si>
    <t>ПА е с дебит 11 л/с или 11*3.6 = 40 m3/ч</t>
  </si>
  <si>
    <t>Хлораторният апарат работи 12,6 часа на ден.</t>
  </si>
  <si>
    <t>Следователно консумацията на хлор газ на ден ще е  20 * 12,5 = 250 грама/ден</t>
  </si>
  <si>
    <t>Количество</t>
  </si>
  <si>
    <t>хлор газ на ден</t>
  </si>
  <si>
    <t>м3/ден</t>
  </si>
  <si>
    <t>литри/ден</t>
  </si>
  <si>
    <t>кг/ден</t>
  </si>
  <si>
    <t>Дозиране на дезинфектин</t>
  </si>
  <si>
    <t>Дозиране на дезинфектин, литра/ден</t>
  </si>
  <si>
    <t>Дозиране на хлор газ, кг/ден</t>
  </si>
  <si>
    <t>Дезинфектина е с 12 %  или 120 гр/л съдържание на активен хлор .</t>
  </si>
  <si>
    <t>При променливо налягане след помпата е необходимо да се монтира клапа за поддържане на налягането,</t>
  </si>
  <si>
    <t>Таблица за дозиране на дезинфектин и хлор газ в зависимост от подадената вода от ПС за 24 часа,</t>
  </si>
  <si>
    <t>Qd = (Qw*9*0.5)/(24*3.6*12), където:</t>
  </si>
  <si>
    <t>Пример: ПС подава за 24 часа 500 м3 вода; ПА е 11 л/с или 11*3.6*24= 950 m3/ден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</si>
</sst>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5" formatCode="0.000"/>
    <numFmt numFmtId="186" formatCode="0.0"/>
  </numFmts>
  <fonts count="11" x14ac:knownFonts="1">
    <font>
      <sz val="10"/>
      <name val="Arial"/>
      <charset val="204"/>
    </font>
    <font>
      <sz val="10"/>
      <name val="Arial"/>
      <charset val="204"/>
    </font>
    <font>
      <sz val="12"/>
      <name val="Arial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.75"/>
      <color indexed="8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86" fontId="2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85" fontId="2" fillId="0" borderId="0" xfId="0" applyNumberFormat="1" applyFont="1"/>
    <xf numFmtId="0" fontId="2" fillId="0" borderId="1" xfId="0" applyFont="1" applyBorder="1" applyAlignment="1">
      <alignment horizontal="center"/>
    </xf>
    <xf numFmtId="186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86" fontId="2" fillId="0" borderId="1" xfId="0" applyNumberFormat="1" applyFont="1" applyBorder="1"/>
    <xf numFmtId="0" fontId="1" fillId="0" borderId="1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Дозиране с дезинфектин в зависимост от подадената вода за 24 ч за Беленски район </a:t>
            </a:r>
          </a:p>
        </c:rich>
      </c:tx>
      <c:layout>
        <c:manualLayout>
          <c:xMode val="edge"/>
          <c:yMode val="edge"/>
          <c:x val="0.14167528438469493"/>
          <c:y val="2.0408053763296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2925170068027211"/>
          <c:w val="0.88934850051706305"/>
          <c:h val="0.74149659863945583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Sheet1!$A$54:$A$55</c:f>
              <c:numCache>
                <c:formatCode>General</c:formatCode>
                <c:ptCount val="2"/>
              </c:numCache>
            </c:numRef>
          </c:xVal>
          <c:yVal>
            <c:numRef>
              <c:f>Sheet1!$B$54:$B$55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84-408F-8510-8BEE79E0F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928415"/>
        <c:axId val="1"/>
      </c:scatterChart>
      <c:valAx>
        <c:axId val="2048928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дезинфектин,литри</a:t>
                </a:r>
              </a:p>
            </c:rich>
          </c:tx>
          <c:layout>
            <c:manualLayout>
              <c:xMode val="edge"/>
              <c:yMode val="edge"/>
              <c:x val="0.44570837642192346"/>
              <c:y val="0.93197279641578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  <c:majorUnit val="0.5"/>
        <c:minorUnit val="0.5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подадена вода,м3</a:t>
                </a:r>
              </a:p>
            </c:rich>
          </c:tx>
          <c:layout>
            <c:manualLayout>
              <c:xMode val="edge"/>
              <c:yMode val="edge"/>
              <c:x val="1.1375387797311272E-2"/>
              <c:y val="0.37244908270622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048928415"/>
        <c:crosses val="autoZero"/>
        <c:crossBetween val="midCat"/>
        <c:majorUnit val="30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9"/>
            </a:gs>
            <a:gs pos="100000">
              <a:srgbClr xmlns:mc="http://schemas.openxmlformats.org/markup-compatibility/2006" xmlns:a14="http://schemas.microsoft.com/office/drawing/2010/main" val="FFFFFF" mc:Ignorable="a14" a14:legacySpreadsheetColorIndex="9">
                <a:gamma/>
                <a:tint val="0"/>
                <a:invGamma/>
              </a:srgbClr>
            </a:gs>
          </a:gsLst>
          <a:lin ang="5400000" scaled="1"/>
        </a:gra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79198433529143"/>
          <c:y val="6.6298342541436461E-2"/>
          <c:w val="0.83994875640544919"/>
          <c:h val="0.74748261730441579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Sheet1!$B$9:$B$53</c:f>
              <c:numCache>
                <c:formatCode>0.0</c:formatCode>
                <c:ptCount val="45"/>
                <c:pt idx="0">
                  <c:v>0.30381944444444436</c:v>
                </c:pt>
                <c:pt idx="1">
                  <c:v>0.43402777777777768</c:v>
                </c:pt>
                <c:pt idx="2">
                  <c:v>0.56423611111111105</c:v>
                </c:pt>
                <c:pt idx="3">
                  <c:v>0.69444444444444431</c:v>
                </c:pt>
                <c:pt idx="4">
                  <c:v>0.82465277777777768</c:v>
                </c:pt>
                <c:pt idx="5">
                  <c:v>0.95486111111111094</c:v>
                </c:pt>
                <c:pt idx="6">
                  <c:v>1.0850694444444442</c:v>
                </c:pt>
                <c:pt idx="7">
                  <c:v>1.2152777777777775</c:v>
                </c:pt>
                <c:pt idx="8">
                  <c:v>1.3454861111111109</c:v>
                </c:pt>
                <c:pt idx="9">
                  <c:v>1.4756944444444442</c:v>
                </c:pt>
                <c:pt idx="10">
                  <c:v>1.6059027777777775</c:v>
                </c:pt>
                <c:pt idx="11">
                  <c:v>1.7361111111111107</c:v>
                </c:pt>
                <c:pt idx="12">
                  <c:v>1.8663194444444442</c:v>
                </c:pt>
                <c:pt idx="13">
                  <c:v>1.9965277777777775</c:v>
                </c:pt>
                <c:pt idx="14">
                  <c:v>2.1267361111111107</c:v>
                </c:pt>
                <c:pt idx="15">
                  <c:v>2.2569444444444442</c:v>
                </c:pt>
                <c:pt idx="16">
                  <c:v>2.3871527777777772</c:v>
                </c:pt>
                <c:pt idx="17">
                  <c:v>2.5173611111111107</c:v>
                </c:pt>
                <c:pt idx="18">
                  <c:v>2.6475694444444442</c:v>
                </c:pt>
                <c:pt idx="19">
                  <c:v>2.7777777777777772</c:v>
                </c:pt>
                <c:pt idx="20">
                  <c:v>2.9079861111111107</c:v>
                </c:pt>
                <c:pt idx="21">
                  <c:v>3.0381944444444438</c:v>
                </c:pt>
                <c:pt idx="22">
                  <c:v>3.1684027777777772</c:v>
                </c:pt>
                <c:pt idx="23">
                  <c:v>3.2986111111111107</c:v>
                </c:pt>
                <c:pt idx="24">
                  <c:v>3.4288194444444438</c:v>
                </c:pt>
                <c:pt idx="25">
                  <c:v>3.5590277777777772</c:v>
                </c:pt>
                <c:pt idx="26">
                  <c:v>3.6892361111111103</c:v>
                </c:pt>
                <c:pt idx="27">
                  <c:v>3.8194444444444438</c:v>
                </c:pt>
                <c:pt idx="28">
                  <c:v>3.9496527777777772</c:v>
                </c:pt>
                <c:pt idx="29">
                  <c:v>4.0798611111111107</c:v>
                </c:pt>
                <c:pt idx="30">
                  <c:v>4.2100694444444438</c:v>
                </c:pt>
                <c:pt idx="31">
                  <c:v>4.3402777777777768</c:v>
                </c:pt>
              </c:numCache>
            </c:numRef>
          </c:xVal>
          <c:yVal>
            <c:numRef>
              <c:f>Sheet1!$A$9:$A$53</c:f>
              <c:numCache>
                <c:formatCode>General</c:formatCode>
                <c:ptCount val="45"/>
                <c:pt idx="0">
                  <c:v>70</c:v>
                </c:pt>
                <c:pt idx="1">
                  <c:v>100</c:v>
                </c:pt>
                <c:pt idx="2">
                  <c:v>130</c:v>
                </c:pt>
                <c:pt idx="3">
                  <c:v>160</c:v>
                </c:pt>
                <c:pt idx="4">
                  <c:v>190</c:v>
                </c:pt>
                <c:pt idx="5">
                  <c:v>220</c:v>
                </c:pt>
                <c:pt idx="6">
                  <c:v>250</c:v>
                </c:pt>
                <c:pt idx="7">
                  <c:v>280</c:v>
                </c:pt>
                <c:pt idx="8">
                  <c:v>310</c:v>
                </c:pt>
                <c:pt idx="9">
                  <c:v>340</c:v>
                </c:pt>
                <c:pt idx="10">
                  <c:v>370</c:v>
                </c:pt>
                <c:pt idx="11">
                  <c:v>400</c:v>
                </c:pt>
                <c:pt idx="12">
                  <c:v>430</c:v>
                </c:pt>
                <c:pt idx="13">
                  <c:v>460</c:v>
                </c:pt>
                <c:pt idx="14">
                  <c:v>490</c:v>
                </c:pt>
                <c:pt idx="15">
                  <c:v>520</c:v>
                </c:pt>
                <c:pt idx="16">
                  <c:v>550</c:v>
                </c:pt>
                <c:pt idx="17">
                  <c:v>580</c:v>
                </c:pt>
                <c:pt idx="18">
                  <c:v>610</c:v>
                </c:pt>
                <c:pt idx="19">
                  <c:v>640</c:v>
                </c:pt>
                <c:pt idx="20">
                  <c:v>670</c:v>
                </c:pt>
                <c:pt idx="21">
                  <c:v>700</c:v>
                </c:pt>
                <c:pt idx="22">
                  <c:v>730</c:v>
                </c:pt>
                <c:pt idx="23">
                  <c:v>760</c:v>
                </c:pt>
                <c:pt idx="24">
                  <c:v>790</c:v>
                </c:pt>
                <c:pt idx="25">
                  <c:v>820</c:v>
                </c:pt>
                <c:pt idx="26">
                  <c:v>850</c:v>
                </c:pt>
                <c:pt idx="27">
                  <c:v>880</c:v>
                </c:pt>
                <c:pt idx="28">
                  <c:v>910</c:v>
                </c:pt>
                <c:pt idx="29">
                  <c:v>940</c:v>
                </c:pt>
                <c:pt idx="30">
                  <c:v>970</c:v>
                </c:pt>
                <c:pt idx="31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9D1-4A53-BCC6-FBF6F3D5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929663"/>
        <c:axId val="1"/>
      </c:scatterChart>
      <c:valAx>
        <c:axId val="2048929663"/>
        <c:scaling>
          <c:orientation val="minMax"/>
          <c:max val="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дезинфектин,л/д</a:t>
                </a:r>
              </a:p>
            </c:rich>
          </c:tx>
          <c:layout>
            <c:manualLayout>
              <c:xMode val="edge"/>
              <c:yMode val="edge"/>
              <c:x val="0.40079448402283047"/>
              <c:y val="0.9033150680726312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7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подадена вода,м3/д</a:t>
                </a:r>
              </a:p>
            </c:rich>
          </c:tx>
          <c:layout>
            <c:manualLayout>
              <c:xMode val="edge"/>
              <c:yMode val="edge"/>
              <c:x val="9.9206349206349201E-3"/>
              <c:y val="0.27071817777163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2048929663"/>
        <c:crosses val="autoZero"/>
        <c:crossBetween val="midCat"/>
        <c:majorUnit val="5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paperSize="9" orientation="landscape" horizontalDpi="240" verticalDpi="144" copies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7413583836835"/>
          <c:y val="5.6336325306275491E-2"/>
          <c:w val="0.82363499630946579"/>
          <c:h val="0.8165276279240605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Sheet1!$C$20:$C$60</c:f>
              <c:numCache>
                <c:formatCode>0.00</c:formatCode>
                <c:ptCount val="41"/>
                <c:pt idx="0">
                  <c:v>0.2</c:v>
                </c:pt>
                <c:pt idx="1">
                  <c:v>0.215</c:v>
                </c:pt>
                <c:pt idx="2">
                  <c:v>0.23</c:v>
                </c:pt>
                <c:pt idx="3">
                  <c:v>0.245</c:v>
                </c:pt>
                <c:pt idx="4">
                  <c:v>0.26</c:v>
                </c:pt>
                <c:pt idx="5">
                  <c:v>0.27500000000000002</c:v>
                </c:pt>
                <c:pt idx="6">
                  <c:v>0.28999999999999998</c:v>
                </c:pt>
                <c:pt idx="7">
                  <c:v>0.30499999999999999</c:v>
                </c:pt>
                <c:pt idx="8">
                  <c:v>0.32</c:v>
                </c:pt>
                <c:pt idx="9">
                  <c:v>0.33500000000000002</c:v>
                </c:pt>
                <c:pt idx="10">
                  <c:v>0.35</c:v>
                </c:pt>
                <c:pt idx="11">
                  <c:v>0.36499999999999999</c:v>
                </c:pt>
                <c:pt idx="12">
                  <c:v>0.38</c:v>
                </c:pt>
                <c:pt idx="13">
                  <c:v>0.39500000000000002</c:v>
                </c:pt>
                <c:pt idx="14">
                  <c:v>0.41</c:v>
                </c:pt>
                <c:pt idx="15">
                  <c:v>0.42499999999999999</c:v>
                </c:pt>
                <c:pt idx="16">
                  <c:v>0.44</c:v>
                </c:pt>
                <c:pt idx="17">
                  <c:v>0.45500000000000002</c:v>
                </c:pt>
                <c:pt idx="18">
                  <c:v>0.47</c:v>
                </c:pt>
                <c:pt idx="19">
                  <c:v>0.48499999999999999</c:v>
                </c:pt>
                <c:pt idx="20">
                  <c:v>0.5</c:v>
                </c:pt>
                <c:pt idx="21">
                  <c:v>0.6</c:v>
                </c:pt>
                <c:pt idx="22">
                  <c:v>0.7</c:v>
                </c:pt>
                <c:pt idx="23">
                  <c:v>0.8</c:v>
                </c:pt>
                <c:pt idx="24">
                  <c:v>0.9</c:v>
                </c:pt>
                <c:pt idx="25">
                  <c:v>1</c:v>
                </c:pt>
                <c:pt idx="26">
                  <c:v>1.1000000000000001</c:v>
                </c:pt>
                <c:pt idx="27">
                  <c:v>1.2</c:v>
                </c:pt>
                <c:pt idx="28">
                  <c:v>1.3</c:v>
                </c:pt>
                <c:pt idx="29">
                  <c:v>1.4</c:v>
                </c:pt>
                <c:pt idx="30">
                  <c:v>1.5</c:v>
                </c:pt>
                <c:pt idx="31">
                  <c:v>1.6</c:v>
                </c:pt>
                <c:pt idx="32">
                  <c:v>1.7</c:v>
                </c:pt>
                <c:pt idx="33">
                  <c:v>1.8</c:v>
                </c:pt>
                <c:pt idx="34">
                  <c:v>1.9</c:v>
                </c:pt>
                <c:pt idx="35">
                  <c:v>2</c:v>
                </c:pt>
                <c:pt idx="36">
                  <c:v>2.1</c:v>
                </c:pt>
                <c:pt idx="37">
                  <c:v>2.2000000000000002</c:v>
                </c:pt>
                <c:pt idx="38">
                  <c:v>2.2999999999999998</c:v>
                </c:pt>
                <c:pt idx="39">
                  <c:v>2.4</c:v>
                </c:pt>
                <c:pt idx="40">
                  <c:v>2.5</c:v>
                </c:pt>
              </c:numCache>
            </c:numRef>
          </c:xVal>
          <c:yVal>
            <c:numRef>
              <c:f>Sheet1!$D$20:$D$60</c:f>
              <c:numCache>
                <c:formatCode>General</c:formatCode>
                <c:ptCount val="41"/>
                <c:pt idx="0">
                  <c:v>400</c:v>
                </c:pt>
                <c:pt idx="1">
                  <c:v>430</c:v>
                </c:pt>
                <c:pt idx="2">
                  <c:v>460</c:v>
                </c:pt>
                <c:pt idx="3">
                  <c:v>490</c:v>
                </c:pt>
                <c:pt idx="4">
                  <c:v>520</c:v>
                </c:pt>
                <c:pt idx="5">
                  <c:v>550</c:v>
                </c:pt>
                <c:pt idx="6">
                  <c:v>580</c:v>
                </c:pt>
                <c:pt idx="7">
                  <c:v>610</c:v>
                </c:pt>
                <c:pt idx="8">
                  <c:v>640</c:v>
                </c:pt>
                <c:pt idx="9">
                  <c:v>670</c:v>
                </c:pt>
                <c:pt idx="10">
                  <c:v>700</c:v>
                </c:pt>
                <c:pt idx="11">
                  <c:v>730</c:v>
                </c:pt>
                <c:pt idx="12">
                  <c:v>760</c:v>
                </c:pt>
                <c:pt idx="13">
                  <c:v>790</c:v>
                </c:pt>
                <c:pt idx="14">
                  <c:v>820</c:v>
                </c:pt>
                <c:pt idx="15">
                  <c:v>850</c:v>
                </c:pt>
                <c:pt idx="16">
                  <c:v>880</c:v>
                </c:pt>
                <c:pt idx="17">
                  <c:v>910</c:v>
                </c:pt>
                <c:pt idx="18">
                  <c:v>940</c:v>
                </c:pt>
                <c:pt idx="19">
                  <c:v>970</c:v>
                </c:pt>
                <c:pt idx="20">
                  <c:v>1000</c:v>
                </c:pt>
                <c:pt idx="21">
                  <c:v>1200</c:v>
                </c:pt>
                <c:pt idx="22">
                  <c:v>1400</c:v>
                </c:pt>
                <c:pt idx="23">
                  <c:v>1600</c:v>
                </c:pt>
                <c:pt idx="24">
                  <c:v>1800</c:v>
                </c:pt>
                <c:pt idx="25">
                  <c:v>2000</c:v>
                </c:pt>
                <c:pt idx="26">
                  <c:v>2200</c:v>
                </c:pt>
                <c:pt idx="27">
                  <c:v>2400</c:v>
                </c:pt>
                <c:pt idx="28">
                  <c:v>2600</c:v>
                </c:pt>
                <c:pt idx="29">
                  <c:v>2800</c:v>
                </c:pt>
                <c:pt idx="30">
                  <c:v>3000</c:v>
                </c:pt>
                <c:pt idx="31">
                  <c:v>3200</c:v>
                </c:pt>
                <c:pt idx="32">
                  <c:v>3400</c:v>
                </c:pt>
                <c:pt idx="33">
                  <c:v>3600</c:v>
                </c:pt>
                <c:pt idx="34">
                  <c:v>3800</c:v>
                </c:pt>
                <c:pt idx="35">
                  <c:v>4000</c:v>
                </c:pt>
                <c:pt idx="36">
                  <c:v>4200</c:v>
                </c:pt>
                <c:pt idx="37">
                  <c:v>4400</c:v>
                </c:pt>
                <c:pt idx="38">
                  <c:v>4600</c:v>
                </c:pt>
                <c:pt idx="39">
                  <c:v>4800</c:v>
                </c:pt>
                <c:pt idx="40">
                  <c:v>5000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31-4D4E-98E9-299D6E3A8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8927167"/>
        <c:axId val="1"/>
      </c:scatterChart>
      <c:valAx>
        <c:axId val="2048927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хлор газ кг/д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bg-BG"/>
          </a:p>
        </c:txPr>
        <c:crossAx val="1"/>
        <c:crosses val="autoZero"/>
        <c:crossBetween val="midCat"/>
        <c:majorUnit val="0.25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bg-BG" b="1"/>
                  <a:t>подадена вода м3/д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bg-BG"/>
          </a:p>
        </c:txPr>
        <c:crossAx val="2048927167"/>
        <c:crosses val="autoZero"/>
        <c:crossBetween val="midCat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bg-BG"/>
    </a:p>
  </c:txPr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/>
  </sheetViews>
  <pageMargins left="0.75" right="0.75" top="1" bottom="1" header="0.5" footer="0.5"/>
  <pageSetup paperSize="9" orientation="landscape" horizontalDpi="240" verticalDpi="14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591175"/>
    <xdr:graphicFrame macro="">
      <xdr:nvGraphicFramePr>
        <xdr:cNvPr id="2" name="Ди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5</xdr:row>
      <xdr:rowOff>28575</xdr:rowOff>
    </xdr:from>
    <xdr:to>
      <xdr:col>12</xdr:col>
      <xdr:colOff>28575</xdr:colOff>
      <xdr:row>22</xdr:row>
      <xdr:rowOff>47625</xdr:rowOff>
    </xdr:to>
    <xdr:graphicFrame macro="">
      <xdr:nvGraphicFramePr>
        <xdr:cNvPr id="10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95250</xdr:colOff>
      <xdr:row>5</xdr:row>
      <xdr:rowOff>19050</xdr:rowOff>
    </xdr:from>
    <xdr:to>
      <xdr:col>20</xdr:col>
      <xdr:colOff>457200</xdr:colOff>
      <xdr:row>22</xdr:row>
      <xdr:rowOff>47625</xdr:rowOff>
    </xdr:to>
    <xdr:graphicFrame macro="">
      <xdr:nvGraphicFramePr>
        <xdr:cNvPr id="10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zoomScaleNormal="100" workbookViewId="0">
      <selection activeCell="E27" sqref="E27"/>
    </sheetView>
  </sheetViews>
  <sheetFormatPr defaultColWidth="9.28515625" defaultRowHeight="15" x14ac:dyDescent="0.2"/>
  <cols>
    <col min="1" max="1" width="15.85546875" style="1" customWidth="1"/>
    <col min="2" max="2" width="21.85546875" style="1" bestFit="1" customWidth="1"/>
    <col min="3" max="3" width="21.85546875" style="1" customWidth="1"/>
    <col min="4" max="4" width="15" style="1" bestFit="1" customWidth="1"/>
    <col min="5" max="7" width="9.28515625" style="1" customWidth="1"/>
    <col min="8" max="8" width="9.85546875" style="1" customWidth="1"/>
    <col min="9" max="17" width="9.28515625" style="1"/>
    <col min="18" max="18" width="4.42578125" style="1" customWidth="1"/>
    <col min="19" max="16384" width="9.28515625" style="1"/>
  </cols>
  <sheetData>
    <row r="1" spans="1:14" ht="15.75" x14ac:dyDescent="0.25">
      <c r="A1" s="4" t="s">
        <v>25</v>
      </c>
    </row>
    <row r="2" spans="1:14" x14ac:dyDescent="0.2">
      <c r="A2" s="6" t="s">
        <v>44</v>
      </c>
    </row>
    <row r="3" spans="1:14" x14ac:dyDescent="0.2">
      <c r="A3" s="1" t="s">
        <v>17</v>
      </c>
    </row>
    <row r="4" spans="1:14" x14ac:dyDescent="0.2">
      <c r="A4" s="6" t="s">
        <v>42</v>
      </c>
    </row>
    <row r="5" spans="1:14" x14ac:dyDescent="0.2">
      <c r="F5" s="6" t="s">
        <v>40</v>
      </c>
      <c r="N5" s="6" t="s">
        <v>41</v>
      </c>
    </row>
    <row r="6" spans="1:14" x14ac:dyDescent="0.2">
      <c r="A6" s="17" t="s">
        <v>0</v>
      </c>
      <c r="B6" s="17" t="s">
        <v>1</v>
      </c>
      <c r="C6" s="17" t="s">
        <v>34</v>
      </c>
      <c r="D6" s="17" t="s">
        <v>0</v>
      </c>
    </row>
    <row r="7" spans="1:14" x14ac:dyDescent="0.2">
      <c r="A7" s="17" t="s">
        <v>3</v>
      </c>
      <c r="B7" s="17" t="s">
        <v>30</v>
      </c>
      <c r="C7" s="17" t="s">
        <v>35</v>
      </c>
      <c r="D7" s="17" t="s">
        <v>3</v>
      </c>
    </row>
    <row r="8" spans="1:14" x14ac:dyDescent="0.2">
      <c r="A8" s="18" t="s">
        <v>36</v>
      </c>
      <c r="B8" s="18" t="s">
        <v>37</v>
      </c>
      <c r="C8" s="18" t="s">
        <v>38</v>
      </c>
      <c r="D8" s="18" t="s">
        <v>36</v>
      </c>
    </row>
    <row r="9" spans="1:14" x14ac:dyDescent="0.2">
      <c r="A9" s="8">
        <v>70</v>
      </c>
      <c r="B9" s="9">
        <f t="shared" ref="B9:B40" si="0">(A9*9*0.5)/(24*3.6*12)</f>
        <v>0.30381944444444436</v>
      </c>
      <c r="C9" s="10"/>
      <c r="D9" s="8"/>
    </row>
    <row r="10" spans="1:14" x14ac:dyDescent="0.2">
      <c r="A10" s="8">
        <f t="shared" ref="A10:A40" si="1">A9+30</f>
        <v>100</v>
      </c>
      <c r="B10" s="9">
        <f t="shared" si="0"/>
        <v>0.43402777777777768</v>
      </c>
      <c r="C10" s="10"/>
      <c r="D10" s="8"/>
    </row>
    <row r="11" spans="1:14" x14ac:dyDescent="0.2">
      <c r="A11" s="8">
        <f t="shared" si="1"/>
        <v>130</v>
      </c>
      <c r="B11" s="9">
        <f t="shared" si="0"/>
        <v>0.56423611111111105</v>
      </c>
      <c r="C11" s="10"/>
      <c r="D11" s="8"/>
    </row>
    <row r="12" spans="1:14" x14ac:dyDescent="0.2">
      <c r="A12" s="8">
        <f t="shared" si="1"/>
        <v>160</v>
      </c>
      <c r="B12" s="9">
        <f t="shared" si="0"/>
        <v>0.69444444444444431</v>
      </c>
      <c r="C12" s="10"/>
      <c r="D12" s="8"/>
    </row>
    <row r="13" spans="1:14" x14ac:dyDescent="0.2">
      <c r="A13" s="8">
        <f t="shared" si="1"/>
        <v>190</v>
      </c>
      <c r="B13" s="9">
        <f t="shared" si="0"/>
        <v>0.82465277777777768</v>
      </c>
      <c r="C13" s="10"/>
      <c r="D13" s="8"/>
    </row>
    <row r="14" spans="1:14" x14ac:dyDescent="0.2">
      <c r="A14" s="8">
        <f t="shared" si="1"/>
        <v>220</v>
      </c>
      <c r="B14" s="9">
        <f t="shared" si="0"/>
        <v>0.95486111111111094</v>
      </c>
      <c r="C14" s="10"/>
      <c r="D14" s="8"/>
    </row>
    <row r="15" spans="1:14" x14ac:dyDescent="0.2">
      <c r="A15" s="8">
        <f t="shared" si="1"/>
        <v>250</v>
      </c>
      <c r="B15" s="9">
        <f t="shared" si="0"/>
        <v>1.0850694444444442</v>
      </c>
      <c r="C15" s="10"/>
      <c r="D15" s="8"/>
    </row>
    <row r="16" spans="1:14" x14ac:dyDescent="0.2">
      <c r="A16" s="8">
        <f t="shared" si="1"/>
        <v>280</v>
      </c>
      <c r="B16" s="9">
        <f t="shared" si="0"/>
        <v>1.2152777777777775</v>
      </c>
      <c r="C16" s="10"/>
      <c r="D16" s="8"/>
    </row>
    <row r="17" spans="1:11" x14ac:dyDescent="0.2">
      <c r="A17" s="8">
        <f t="shared" si="1"/>
        <v>310</v>
      </c>
      <c r="B17" s="9">
        <f t="shared" si="0"/>
        <v>1.3454861111111109</v>
      </c>
      <c r="C17" s="10"/>
      <c r="D17" s="8"/>
    </row>
    <row r="18" spans="1:11" x14ac:dyDescent="0.2">
      <c r="A18" s="8">
        <f t="shared" si="1"/>
        <v>340</v>
      </c>
      <c r="B18" s="9">
        <f t="shared" si="0"/>
        <v>1.4756944444444442</v>
      </c>
      <c r="C18" s="10"/>
      <c r="D18" s="8"/>
    </row>
    <row r="19" spans="1:11" x14ac:dyDescent="0.2">
      <c r="A19" s="8">
        <f t="shared" si="1"/>
        <v>370</v>
      </c>
      <c r="B19" s="9">
        <f t="shared" si="0"/>
        <v>1.6059027777777775</v>
      </c>
      <c r="C19" s="10"/>
      <c r="D19" s="8"/>
    </row>
    <row r="20" spans="1:11" x14ac:dyDescent="0.2">
      <c r="A20" s="8">
        <f t="shared" si="1"/>
        <v>400</v>
      </c>
      <c r="B20" s="9">
        <f t="shared" si="0"/>
        <v>1.7361111111111107</v>
      </c>
      <c r="C20" s="11">
        <f t="shared" ref="C20:C40" si="2">A20*0.5/1000</f>
        <v>0.2</v>
      </c>
      <c r="D20" s="8">
        <v>400</v>
      </c>
    </row>
    <row r="21" spans="1:11" x14ac:dyDescent="0.2">
      <c r="A21" s="8">
        <f t="shared" si="1"/>
        <v>430</v>
      </c>
      <c r="B21" s="9">
        <f t="shared" si="0"/>
        <v>1.8663194444444442</v>
      </c>
      <c r="C21" s="11">
        <f t="shared" si="2"/>
        <v>0.215</v>
      </c>
      <c r="D21" s="8">
        <f t="shared" ref="D21:D40" si="3">D20+30</f>
        <v>430</v>
      </c>
    </row>
    <row r="22" spans="1:11" x14ac:dyDescent="0.2">
      <c r="A22" s="8">
        <f t="shared" si="1"/>
        <v>460</v>
      </c>
      <c r="B22" s="9">
        <f t="shared" si="0"/>
        <v>1.9965277777777775</v>
      </c>
      <c r="C22" s="11">
        <f t="shared" si="2"/>
        <v>0.23</v>
      </c>
      <c r="D22" s="8">
        <f t="shared" si="3"/>
        <v>460</v>
      </c>
    </row>
    <row r="23" spans="1:11" x14ac:dyDescent="0.2">
      <c r="A23" s="8">
        <f t="shared" si="1"/>
        <v>490</v>
      </c>
      <c r="B23" s="9">
        <f t="shared" si="0"/>
        <v>2.1267361111111107</v>
      </c>
      <c r="C23" s="11">
        <f t="shared" si="2"/>
        <v>0.245</v>
      </c>
      <c r="D23" s="8">
        <f t="shared" si="3"/>
        <v>490</v>
      </c>
    </row>
    <row r="24" spans="1:11" x14ac:dyDescent="0.2">
      <c r="A24" s="8">
        <f t="shared" si="1"/>
        <v>520</v>
      </c>
      <c r="B24" s="9">
        <f t="shared" si="0"/>
        <v>2.2569444444444442</v>
      </c>
      <c r="C24" s="11">
        <f t="shared" si="2"/>
        <v>0.26</v>
      </c>
      <c r="D24" s="8">
        <f t="shared" si="3"/>
        <v>520</v>
      </c>
    </row>
    <row r="25" spans="1:11" ht="18" x14ac:dyDescent="0.25">
      <c r="A25" s="8">
        <f t="shared" si="1"/>
        <v>550</v>
      </c>
      <c r="B25" s="9">
        <f t="shared" si="0"/>
        <v>2.3871527777777772</v>
      </c>
      <c r="C25" s="11">
        <f t="shared" si="2"/>
        <v>0.27500000000000002</v>
      </c>
      <c r="D25" s="8">
        <f t="shared" si="3"/>
        <v>550</v>
      </c>
      <c r="E25" s="14" t="s">
        <v>39</v>
      </c>
      <c r="F25" s="3"/>
      <c r="G25" s="3"/>
      <c r="H25" s="3"/>
    </row>
    <row r="26" spans="1:11" ht="18" x14ac:dyDescent="0.25">
      <c r="A26" s="8">
        <f t="shared" si="1"/>
        <v>580</v>
      </c>
      <c r="B26" s="9">
        <f t="shared" si="0"/>
        <v>2.5173611111111107</v>
      </c>
      <c r="C26" s="11">
        <f t="shared" si="2"/>
        <v>0.28999999999999998</v>
      </c>
      <c r="D26" s="8">
        <f t="shared" si="3"/>
        <v>580</v>
      </c>
      <c r="E26" s="15" t="s">
        <v>45</v>
      </c>
      <c r="F26" s="3"/>
      <c r="G26" s="3"/>
      <c r="H26" s="3"/>
    </row>
    <row r="27" spans="1:11" ht="18" x14ac:dyDescent="0.25">
      <c r="A27" s="8">
        <f t="shared" si="1"/>
        <v>610</v>
      </c>
      <c r="B27" s="9">
        <f t="shared" si="0"/>
        <v>2.6475694444444442</v>
      </c>
      <c r="C27" s="11">
        <f t="shared" si="2"/>
        <v>0.30499999999999999</v>
      </c>
      <c r="D27" s="8">
        <f t="shared" si="3"/>
        <v>610</v>
      </c>
      <c r="E27" s="15" t="s">
        <v>2</v>
      </c>
      <c r="F27" s="3"/>
      <c r="G27" s="3"/>
      <c r="H27" s="3"/>
    </row>
    <row r="28" spans="1:11" ht="18" x14ac:dyDescent="0.25">
      <c r="A28" s="8">
        <f t="shared" si="1"/>
        <v>640</v>
      </c>
      <c r="B28" s="9">
        <f t="shared" si="0"/>
        <v>2.7777777777777772</v>
      </c>
      <c r="C28" s="11">
        <f t="shared" si="2"/>
        <v>0.32</v>
      </c>
      <c r="D28" s="8">
        <f t="shared" si="3"/>
        <v>640</v>
      </c>
      <c r="E28" s="15" t="s">
        <v>7</v>
      </c>
      <c r="F28" s="3"/>
      <c r="G28" s="3"/>
      <c r="H28" s="3"/>
    </row>
    <row r="29" spans="1:11" ht="18" x14ac:dyDescent="0.25">
      <c r="A29" s="8">
        <f t="shared" si="1"/>
        <v>670</v>
      </c>
      <c r="B29" s="9">
        <f t="shared" si="0"/>
        <v>2.9079861111111107</v>
      </c>
      <c r="C29" s="11">
        <f t="shared" si="2"/>
        <v>0.33500000000000002</v>
      </c>
      <c r="D29" s="8">
        <f t="shared" si="3"/>
        <v>670</v>
      </c>
      <c r="E29" s="15" t="s">
        <v>4</v>
      </c>
      <c r="F29" s="3"/>
      <c r="G29" s="3"/>
      <c r="H29" s="3"/>
      <c r="I29" s="3"/>
    </row>
    <row r="30" spans="1:11" ht="18" x14ac:dyDescent="0.25">
      <c r="A30" s="8">
        <f t="shared" si="1"/>
        <v>700</v>
      </c>
      <c r="B30" s="9">
        <f t="shared" si="0"/>
        <v>3.0381944444444438</v>
      </c>
      <c r="C30" s="11">
        <f t="shared" si="2"/>
        <v>0.35</v>
      </c>
      <c r="D30" s="8">
        <f t="shared" si="3"/>
        <v>700</v>
      </c>
      <c r="E30" s="15" t="s">
        <v>5</v>
      </c>
      <c r="F30" s="3"/>
      <c r="G30" s="3"/>
      <c r="H30" s="3"/>
      <c r="J30" s="3"/>
      <c r="K30" s="3"/>
    </row>
    <row r="31" spans="1:11" ht="18" x14ac:dyDescent="0.25">
      <c r="A31" s="8">
        <f t="shared" si="1"/>
        <v>730</v>
      </c>
      <c r="B31" s="9">
        <f t="shared" si="0"/>
        <v>3.1684027777777772</v>
      </c>
      <c r="C31" s="11">
        <f t="shared" si="2"/>
        <v>0.36499999999999999</v>
      </c>
      <c r="D31" s="8">
        <f t="shared" si="3"/>
        <v>730</v>
      </c>
      <c r="E31" s="15" t="s">
        <v>8</v>
      </c>
      <c r="F31" s="3"/>
      <c r="G31" s="3"/>
      <c r="H31" s="3"/>
      <c r="J31" s="3"/>
      <c r="K31" s="3"/>
    </row>
    <row r="32" spans="1:11" ht="18" x14ac:dyDescent="0.25">
      <c r="A32" s="8">
        <f t="shared" si="1"/>
        <v>760</v>
      </c>
      <c r="B32" s="9">
        <f t="shared" si="0"/>
        <v>3.2986111111111107</v>
      </c>
      <c r="C32" s="11">
        <f t="shared" si="2"/>
        <v>0.38</v>
      </c>
      <c r="D32" s="8">
        <f t="shared" si="3"/>
        <v>760</v>
      </c>
      <c r="E32" s="15" t="s">
        <v>26</v>
      </c>
      <c r="F32" s="3"/>
      <c r="G32" s="3"/>
      <c r="H32" s="3"/>
      <c r="J32" s="3"/>
      <c r="K32" s="3"/>
    </row>
    <row r="33" spans="1:19" ht="18" x14ac:dyDescent="0.25">
      <c r="A33" s="8">
        <f t="shared" si="1"/>
        <v>790</v>
      </c>
      <c r="B33" s="9">
        <f t="shared" si="0"/>
        <v>3.4288194444444438</v>
      </c>
      <c r="C33" s="11">
        <f t="shared" si="2"/>
        <v>0.39500000000000002</v>
      </c>
      <c r="D33" s="8">
        <f t="shared" si="3"/>
        <v>790</v>
      </c>
      <c r="E33" s="15"/>
      <c r="F33" s="3"/>
      <c r="G33" s="3"/>
      <c r="H33" s="3"/>
      <c r="J33" s="3"/>
    </row>
    <row r="34" spans="1:19" ht="18" x14ac:dyDescent="0.25">
      <c r="A34" s="8">
        <f t="shared" si="1"/>
        <v>820</v>
      </c>
      <c r="B34" s="9">
        <f t="shared" si="0"/>
        <v>3.5590277777777772</v>
      </c>
      <c r="C34" s="11">
        <f t="shared" si="2"/>
        <v>0.41</v>
      </c>
      <c r="D34" s="8">
        <f t="shared" si="3"/>
        <v>820</v>
      </c>
      <c r="E34" s="15" t="s">
        <v>46</v>
      </c>
      <c r="F34" s="3"/>
      <c r="G34" s="3"/>
      <c r="H34" s="3"/>
      <c r="J34" s="3"/>
      <c r="Q34" s="16" t="s">
        <v>22</v>
      </c>
      <c r="R34" s="16"/>
      <c r="S34" s="16" t="s">
        <v>6</v>
      </c>
    </row>
    <row r="35" spans="1:19" ht="18" x14ac:dyDescent="0.25">
      <c r="A35" s="8">
        <f t="shared" si="1"/>
        <v>850</v>
      </c>
      <c r="B35" s="9">
        <f t="shared" si="0"/>
        <v>3.6892361111111103</v>
      </c>
      <c r="C35" s="11">
        <f t="shared" si="2"/>
        <v>0.42499999999999999</v>
      </c>
      <c r="D35" s="8">
        <f t="shared" si="3"/>
        <v>850</v>
      </c>
      <c r="E35" s="15" t="s">
        <v>9</v>
      </c>
      <c r="F35" s="3"/>
      <c r="G35" s="3"/>
      <c r="H35" s="3"/>
      <c r="J35" s="3"/>
      <c r="K35" s="3"/>
    </row>
    <row r="36" spans="1:19" ht="18" x14ac:dyDescent="0.25">
      <c r="A36" s="8">
        <f t="shared" si="1"/>
        <v>880</v>
      </c>
      <c r="B36" s="9">
        <f t="shared" si="0"/>
        <v>3.8194444444444438</v>
      </c>
      <c r="C36" s="11">
        <f t="shared" si="2"/>
        <v>0.44</v>
      </c>
      <c r="D36" s="8">
        <f t="shared" si="3"/>
        <v>880</v>
      </c>
      <c r="E36" s="15" t="s">
        <v>18</v>
      </c>
      <c r="F36" s="3"/>
      <c r="G36" s="3"/>
      <c r="H36" s="3"/>
      <c r="J36" s="3"/>
      <c r="K36" s="3"/>
    </row>
    <row r="37" spans="1:19" ht="18" x14ac:dyDescent="0.25">
      <c r="A37" s="8">
        <f t="shared" si="1"/>
        <v>910</v>
      </c>
      <c r="B37" s="9">
        <f t="shared" si="0"/>
        <v>3.9496527777777772</v>
      </c>
      <c r="C37" s="11">
        <f t="shared" si="2"/>
        <v>0.45500000000000002</v>
      </c>
      <c r="D37" s="8">
        <f t="shared" si="3"/>
        <v>910</v>
      </c>
      <c r="E37" s="15" t="s">
        <v>10</v>
      </c>
      <c r="F37" s="3"/>
      <c r="G37" s="3"/>
      <c r="H37" s="3"/>
      <c r="J37" s="3"/>
      <c r="K37" s="3"/>
    </row>
    <row r="38" spans="1:19" ht="18" x14ac:dyDescent="0.25">
      <c r="A38" s="8">
        <f t="shared" si="1"/>
        <v>940</v>
      </c>
      <c r="B38" s="9">
        <f t="shared" si="0"/>
        <v>4.0798611111111107</v>
      </c>
      <c r="C38" s="11">
        <f t="shared" si="2"/>
        <v>0.47</v>
      </c>
      <c r="D38" s="8">
        <f t="shared" si="3"/>
        <v>940</v>
      </c>
      <c r="E38" s="15" t="s">
        <v>11</v>
      </c>
      <c r="F38" s="3"/>
      <c r="G38" s="3"/>
      <c r="H38" s="3"/>
      <c r="J38" s="3"/>
      <c r="K38" s="3"/>
    </row>
    <row r="39" spans="1:19" ht="18" x14ac:dyDescent="0.25">
      <c r="A39" s="8">
        <f t="shared" si="1"/>
        <v>970</v>
      </c>
      <c r="B39" s="9">
        <f t="shared" si="0"/>
        <v>4.2100694444444438</v>
      </c>
      <c r="C39" s="11">
        <f t="shared" si="2"/>
        <v>0.48499999999999999</v>
      </c>
      <c r="D39" s="8">
        <f t="shared" si="3"/>
        <v>970</v>
      </c>
      <c r="E39" s="15" t="s">
        <v>19</v>
      </c>
      <c r="F39" s="3"/>
      <c r="G39" s="3"/>
      <c r="H39" s="3"/>
      <c r="J39" s="3"/>
      <c r="K39" s="3"/>
    </row>
    <row r="40" spans="1:19" ht="18" x14ac:dyDescent="0.25">
      <c r="A40" s="8">
        <f t="shared" si="1"/>
        <v>1000</v>
      </c>
      <c r="B40" s="9">
        <f t="shared" si="0"/>
        <v>4.3402777777777768</v>
      </c>
      <c r="C40" s="11">
        <f t="shared" si="2"/>
        <v>0.5</v>
      </c>
      <c r="D40" s="8">
        <f t="shared" si="3"/>
        <v>1000</v>
      </c>
      <c r="E40" s="15" t="s">
        <v>12</v>
      </c>
      <c r="F40" s="3"/>
      <c r="G40" s="3"/>
      <c r="H40" s="3"/>
      <c r="J40" s="3"/>
      <c r="K40" s="3"/>
    </row>
    <row r="41" spans="1:19" ht="18" x14ac:dyDescent="0.25">
      <c r="A41" s="8"/>
      <c r="B41" s="9"/>
      <c r="C41" s="11">
        <f t="shared" ref="C41:C60" si="4">D41*0.5/1000</f>
        <v>0.6</v>
      </c>
      <c r="D41" s="8">
        <f>D40+200</f>
        <v>1200</v>
      </c>
      <c r="E41" s="15" t="s">
        <v>43</v>
      </c>
      <c r="F41" s="3"/>
      <c r="G41" s="3"/>
      <c r="H41" s="3"/>
      <c r="J41" s="3"/>
      <c r="K41" s="3"/>
    </row>
    <row r="42" spans="1:19" ht="18" x14ac:dyDescent="0.25">
      <c r="A42" s="8"/>
      <c r="B42" s="9"/>
      <c r="C42" s="11">
        <f t="shared" si="4"/>
        <v>0.7</v>
      </c>
      <c r="D42" s="8">
        <f t="shared" ref="D42:D60" si="5">D41+200</f>
        <v>1400</v>
      </c>
      <c r="E42" s="15" t="s">
        <v>13</v>
      </c>
      <c r="F42" s="3"/>
      <c r="G42" s="3"/>
      <c r="H42" s="3"/>
      <c r="J42" s="3"/>
      <c r="K42" s="3"/>
    </row>
    <row r="43" spans="1:19" ht="18" x14ac:dyDescent="0.25">
      <c r="A43" s="8"/>
      <c r="B43" s="9"/>
      <c r="C43" s="11">
        <f t="shared" si="4"/>
        <v>0.8</v>
      </c>
      <c r="D43" s="8">
        <f t="shared" si="5"/>
        <v>1600</v>
      </c>
      <c r="E43" s="15" t="s">
        <v>14</v>
      </c>
      <c r="F43" s="3"/>
      <c r="G43" s="3"/>
      <c r="H43" s="3"/>
      <c r="J43" s="3"/>
      <c r="K43" s="3"/>
    </row>
    <row r="44" spans="1:19" ht="18" x14ac:dyDescent="0.25">
      <c r="A44" s="8"/>
      <c r="B44" s="9"/>
      <c r="C44" s="11">
        <f t="shared" si="4"/>
        <v>0.9</v>
      </c>
      <c r="D44" s="8">
        <f t="shared" si="5"/>
        <v>1800</v>
      </c>
      <c r="E44" s="15" t="s">
        <v>20</v>
      </c>
      <c r="J44" s="3"/>
      <c r="K44" s="3"/>
    </row>
    <row r="45" spans="1:19" ht="18" x14ac:dyDescent="0.25">
      <c r="A45" s="8"/>
      <c r="B45" s="9"/>
      <c r="C45" s="11">
        <f t="shared" si="4"/>
        <v>1</v>
      </c>
      <c r="D45" s="8">
        <f t="shared" si="5"/>
        <v>2000</v>
      </c>
      <c r="E45" s="15" t="s">
        <v>21</v>
      </c>
      <c r="F45" s="5"/>
      <c r="G45" s="5"/>
      <c r="H45" s="5"/>
      <c r="J45" s="3"/>
      <c r="K45" s="3"/>
    </row>
    <row r="46" spans="1:19" ht="18" x14ac:dyDescent="0.25">
      <c r="A46" s="8"/>
      <c r="B46" s="9"/>
      <c r="C46" s="11">
        <f t="shared" si="4"/>
        <v>1.1000000000000001</v>
      </c>
      <c r="D46" s="8">
        <f t="shared" si="5"/>
        <v>2200</v>
      </c>
      <c r="E46" s="15" t="s">
        <v>23</v>
      </c>
      <c r="F46" s="5"/>
      <c r="G46" s="5"/>
      <c r="H46" s="5"/>
      <c r="J46" s="3"/>
      <c r="K46" s="3"/>
    </row>
    <row r="47" spans="1:19" ht="18" x14ac:dyDescent="0.25">
      <c r="A47" s="8"/>
      <c r="B47" s="9"/>
      <c r="C47" s="11">
        <f t="shared" si="4"/>
        <v>1.2</v>
      </c>
      <c r="D47" s="8">
        <f t="shared" si="5"/>
        <v>2400</v>
      </c>
      <c r="E47" s="15" t="s">
        <v>24</v>
      </c>
      <c r="F47" s="5"/>
      <c r="G47" s="5"/>
      <c r="H47" s="5"/>
      <c r="J47" s="3"/>
      <c r="K47" s="3"/>
    </row>
    <row r="48" spans="1:19" ht="18" x14ac:dyDescent="0.25">
      <c r="A48" s="8"/>
      <c r="B48" s="9"/>
      <c r="C48" s="11">
        <f t="shared" si="4"/>
        <v>1.3</v>
      </c>
      <c r="D48" s="8">
        <f t="shared" si="5"/>
        <v>2600</v>
      </c>
      <c r="E48" s="15"/>
      <c r="J48" s="3"/>
      <c r="K48" s="3"/>
    </row>
    <row r="49" spans="1:15" ht="18" x14ac:dyDescent="0.25">
      <c r="A49" s="8"/>
      <c r="B49" s="9"/>
      <c r="C49" s="11">
        <f t="shared" si="4"/>
        <v>1.4</v>
      </c>
      <c r="D49" s="8">
        <f t="shared" si="5"/>
        <v>2800</v>
      </c>
      <c r="E49" s="14" t="s">
        <v>15</v>
      </c>
      <c r="J49" s="5"/>
      <c r="K49" s="5"/>
    </row>
    <row r="50" spans="1:15" ht="18" x14ac:dyDescent="0.25">
      <c r="A50" s="8"/>
      <c r="B50" s="9"/>
      <c r="C50" s="11">
        <f t="shared" si="4"/>
        <v>1.5</v>
      </c>
      <c r="D50" s="8">
        <f t="shared" si="5"/>
        <v>3000</v>
      </c>
      <c r="E50" s="15" t="s">
        <v>31</v>
      </c>
      <c r="J50" s="5"/>
      <c r="K50" s="5"/>
      <c r="L50" s="5"/>
      <c r="M50" s="5"/>
    </row>
    <row r="51" spans="1:15" ht="18" x14ac:dyDescent="0.25">
      <c r="A51" s="8"/>
      <c r="B51" s="9"/>
      <c r="C51" s="11">
        <f t="shared" si="4"/>
        <v>1.6</v>
      </c>
      <c r="D51" s="8">
        <f t="shared" si="5"/>
        <v>3200</v>
      </c>
      <c r="E51" s="15" t="s">
        <v>27</v>
      </c>
      <c r="J51" s="5"/>
      <c r="K51" s="5"/>
      <c r="L51" s="5"/>
      <c r="M51" s="5"/>
      <c r="O51" s="7"/>
    </row>
    <row r="52" spans="1:15" ht="18" x14ac:dyDescent="0.25">
      <c r="A52" s="8"/>
      <c r="B52" s="9"/>
      <c r="C52" s="11">
        <f t="shared" si="4"/>
        <v>1.7</v>
      </c>
      <c r="D52" s="8">
        <f t="shared" si="5"/>
        <v>3400</v>
      </c>
      <c r="E52" s="15" t="s">
        <v>16</v>
      </c>
      <c r="L52" s="5"/>
      <c r="M52" s="5"/>
      <c r="O52" s="7"/>
    </row>
    <row r="53" spans="1:15" ht="18" x14ac:dyDescent="0.25">
      <c r="A53" s="8"/>
      <c r="B53" s="9"/>
      <c r="C53" s="11">
        <f t="shared" si="4"/>
        <v>1.8</v>
      </c>
      <c r="D53" s="8">
        <f t="shared" si="5"/>
        <v>3600</v>
      </c>
      <c r="E53" s="15" t="s">
        <v>28</v>
      </c>
      <c r="O53" s="7"/>
    </row>
    <row r="54" spans="1:15" ht="18" x14ac:dyDescent="0.25">
      <c r="A54" s="8"/>
      <c r="B54" s="8"/>
      <c r="C54" s="11">
        <f t="shared" si="4"/>
        <v>1.9</v>
      </c>
      <c r="D54" s="8">
        <f t="shared" si="5"/>
        <v>3800</v>
      </c>
      <c r="E54" s="15" t="s">
        <v>29</v>
      </c>
      <c r="O54" s="7"/>
    </row>
    <row r="55" spans="1:15" ht="18" x14ac:dyDescent="0.25">
      <c r="A55" s="8"/>
      <c r="B55" s="8"/>
      <c r="C55" s="11">
        <f t="shared" si="4"/>
        <v>2</v>
      </c>
      <c r="D55" s="8">
        <f t="shared" si="5"/>
        <v>4000</v>
      </c>
      <c r="E55" s="15" t="s">
        <v>32</v>
      </c>
      <c r="O55" s="7"/>
    </row>
    <row r="56" spans="1:15" ht="18" x14ac:dyDescent="0.25">
      <c r="A56" s="8"/>
      <c r="B56" s="12"/>
      <c r="C56" s="11">
        <f t="shared" si="4"/>
        <v>2.1</v>
      </c>
      <c r="D56" s="8">
        <f t="shared" si="5"/>
        <v>4200</v>
      </c>
      <c r="E56" s="15" t="s">
        <v>33</v>
      </c>
      <c r="O56" s="7"/>
    </row>
    <row r="57" spans="1:15" x14ac:dyDescent="0.2">
      <c r="A57" s="8"/>
      <c r="B57" s="13"/>
      <c r="C57" s="11">
        <f t="shared" si="4"/>
        <v>2.2000000000000002</v>
      </c>
      <c r="D57" s="8">
        <f t="shared" si="5"/>
        <v>4400</v>
      </c>
      <c r="O57" s="7"/>
    </row>
    <row r="58" spans="1:15" x14ac:dyDescent="0.2">
      <c r="A58" s="8"/>
      <c r="B58" s="13"/>
      <c r="C58" s="11">
        <f t="shared" si="4"/>
        <v>2.2999999999999998</v>
      </c>
      <c r="D58" s="8">
        <f t="shared" si="5"/>
        <v>4600</v>
      </c>
      <c r="O58" s="7"/>
    </row>
    <row r="59" spans="1:15" x14ac:dyDescent="0.2">
      <c r="A59" s="8"/>
      <c r="B59" s="13"/>
      <c r="C59" s="11">
        <f t="shared" si="4"/>
        <v>2.4</v>
      </c>
      <c r="D59" s="8">
        <f t="shared" si="5"/>
        <v>4800</v>
      </c>
      <c r="O59" s="7"/>
    </row>
    <row r="60" spans="1:15" x14ac:dyDescent="0.2">
      <c r="A60" s="8"/>
      <c r="B60" s="13"/>
      <c r="C60" s="11">
        <f t="shared" si="4"/>
        <v>2.5</v>
      </c>
      <c r="D60" s="8">
        <f t="shared" si="5"/>
        <v>5000</v>
      </c>
    </row>
    <row r="61" spans="1:15" x14ac:dyDescent="0.2">
      <c r="B61" s="2"/>
      <c r="C61" s="2"/>
    </row>
    <row r="62" spans="1:15" x14ac:dyDescent="0.2">
      <c r="B62" s="2"/>
      <c r="C62" s="2"/>
    </row>
    <row r="63" spans="1:15" x14ac:dyDescent="0.2">
      <c r="B63" s="2"/>
      <c r="C63" s="2"/>
    </row>
    <row r="64" spans="1:15" x14ac:dyDescent="0.2">
      <c r="B64" s="2"/>
      <c r="C64" s="2"/>
    </row>
    <row r="65" spans="2:3" x14ac:dyDescent="0.2">
      <c r="B65" s="2"/>
      <c r="C65" s="2"/>
    </row>
  </sheetData>
  <phoneticPr fontId="0" type="noConversion"/>
  <pageMargins left="0.28000000000000003" right="0.08" top="0.61" bottom="0.01" header="0.32" footer="0.04"/>
  <pageSetup paperSize="9" scale="90" orientation="portrait" horizontalDpi="240" verticalDpi="144" r:id="rId1"/>
  <headerFooter alignWithMargins="0">
    <oddHeader>&amp;L&amp;D&amp;C&amp;F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Диаграми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Vik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X03-22848</dc:creator>
  <cp:lastModifiedBy>Rumen Yordanov</cp:lastModifiedBy>
  <cp:lastPrinted>2014-07-03T14:06:22Z</cp:lastPrinted>
  <dcterms:created xsi:type="dcterms:W3CDTF">2001-11-06T10:55:26Z</dcterms:created>
  <dcterms:modified xsi:type="dcterms:W3CDTF">2026-05-17T08:51:56Z</dcterms:modified>
</cp:coreProperties>
</file>